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15" windowWidth="7710" windowHeight="8430" activeTab="2"/>
  </bookViews>
  <sheets>
    <sheet name="TK_HL-HK" sheetId="1" r:id="rId1"/>
    <sheet name="BO HOC" sheetId="2" r:id="rId2"/>
    <sheet name="Sheet1" sheetId="3" r:id="rId3"/>
  </sheets>
  <definedNames>
    <definedName name="_xlnm.Print_Titles" localSheetId="1">'BO HOC'!$1:$7</definedName>
    <definedName name="_xlnm.Print_Titles" localSheetId="0">'TK_HL-HK'!$4:$6</definedName>
  </definedNames>
  <calcPr fullCalcOnLoad="1"/>
</workbook>
</file>

<file path=xl/sharedStrings.xml><?xml version="1.0" encoding="utf-8"?>
<sst xmlns="http://schemas.openxmlformats.org/spreadsheetml/2006/main" count="234" uniqueCount="88">
  <si>
    <t>TỔNG</t>
  </si>
  <si>
    <t>Tốt</t>
  </si>
  <si>
    <t>Khá</t>
  </si>
  <si>
    <t>Yếu</t>
  </si>
  <si>
    <t>Hạnh kiểm</t>
  </si>
  <si>
    <t>Khối</t>
  </si>
  <si>
    <t>Tổng số
học sinh</t>
  </si>
  <si>
    <t>Giỏi</t>
  </si>
  <si>
    <t>Kém</t>
  </si>
  <si>
    <t>Học lực</t>
  </si>
  <si>
    <t>Trung bình</t>
  </si>
  <si>
    <t>SL</t>
  </si>
  <si>
    <t>TL</t>
  </si>
  <si>
    <t>TT</t>
  </si>
  <si>
    <t>ĐƠN VỊ</t>
  </si>
  <si>
    <t>KHỐI</t>
  </si>
  <si>
    <t>Số HS
đầu năm</t>
  </si>
  <si>
    <t>Số học sinh chuyển trường</t>
  </si>
  <si>
    <t>Tổng số học sinh giảm đến thời điểm báo cáo</t>
  </si>
  <si>
    <t>Nguyên nhân học sinh giảm chia ra</t>
  </si>
  <si>
    <t>Chuyển đến</t>
  </si>
  <si>
    <t>Hoàn cảnh
khó khăn</t>
  </si>
  <si>
    <t>Học lực
 yếu kém</t>
  </si>
  <si>
    <t>Đi học 
nghề,
BTVH</t>
  </si>
  <si>
    <t>Lý do khác</t>
  </si>
  <si>
    <t>%</t>
  </si>
  <si>
    <t>Trong 
tỉnh</t>
  </si>
  <si>
    <t>Ngoài 
tỉnh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</si>
  <si>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</si>
  <si>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</si>
  <si>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</si>
  <si>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</si>
  <si>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</si>
  <si>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</si>
  <si>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</si>
  <si>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</si>
  <si>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</si>
  <si>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</si>
  <si>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</si>
  <si>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</si>
  <si>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</si>
  <si>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</si>
  <si>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</si>
  <si>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</si>
  <si>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</si>
  <si>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</si>
  <si>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Số học sinh chuyển đến</t>
  </si>
  <si>
    <t>Đường đi học khó</t>
  </si>
  <si>
    <t>Chuyển trường</t>
  </si>
  <si>
    <t>Chuyển đi + Học nghề</t>
  </si>
  <si>
    <t>Số học sinh chuyển đi (bỏ địa phương)</t>
  </si>
  <si>
    <t>Tỷ lệ bỏ học cả học kỳ</t>
  </si>
  <si>
    <t>Số HS hiện có cuối HKI</t>
  </si>
  <si>
    <t>5</t>
  </si>
  <si>
    <t>26</t>
  </si>
  <si>
    <t>Đối chiếu với số học sinh bỏ học</t>
  </si>
  <si>
    <t>kiểm tra</t>
  </si>
  <si>
    <t>AH</t>
  </si>
  <si>
    <t>PN</t>
  </si>
  <si>
    <t>PTA</t>
  </si>
  <si>
    <t>PTB</t>
  </si>
  <si>
    <t>PTHO</t>
  </si>
  <si>
    <t>TC</t>
  </si>
  <si>
    <t>PC</t>
  </si>
  <si>
    <t>PĐ</t>
  </si>
  <si>
    <t>PX</t>
  </si>
  <si>
    <t>PH</t>
  </si>
  <si>
    <t>TCS</t>
  </si>
  <si>
    <t>HB</t>
  </si>
  <si>
    <t>PGD</t>
  </si>
  <si>
    <t>Trường</t>
  </si>
  <si>
    <t>PGDTN</t>
  </si>
  <si>
    <t>Chú ý:</t>
  </si>
  <si>
    <t>Chỉ nhập vào ô màu trắng</t>
  </si>
  <si>
    <t>Không sửa mẫu</t>
  </si>
  <si>
    <t>PGD TN</t>
  </si>
  <si>
    <t>PHÒNG GD&amp;ĐT TAM NÔNG</t>
  </si>
  <si>
    <t>GHI CHÚ: CÁC CỘT TỪ 11 ĐẾN 19 NHẬP SỐ LIỆU TỪ THỜI ĐIỂM CHỐT SỐ ĐẾN CUỐI HỌC KỲ I</t>
  </si>
  <si>
    <t>Thời gian báo cáo: trước 11/01/2019</t>
  </si>
  <si>
    <t>PHÒNG GDĐT TAM NÔNG         THỐNG KÊ HỌC SINH  BỎ HỌC HKI NĂM HỌC 2020 - 2021</t>
  </si>
  <si>
    <t>Thời gian báo cáo: trước 11/01/2021</t>
  </si>
  <si>
    <t>THỐNG KÊ HỌC LỰC HẠNH KIỂM CẤP THCS HKI NĂM HỌC 2020 - 2021</t>
  </si>
  <si>
    <t>Phú Thọ, ngày 14 tháng 01 năm 2021</t>
  </si>
  <si>
    <t>KT. HIỆU TRƯỞNG</t>
  </si>
  <si>
    <t>PHÓ HIỆU TRƯỞNG</t>
  </si>
  <si>
    <t>Trần Văn Luốt</t>
  </si>
  <si>
    <t>UBND HUYỆN TAM NÔNG</t>
  </si>
  <si>
    <t>TRƯỜNG TRUNG HỌC CƠ SỞ PHÚ THỌ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</si>
</sst>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%"/>
    <numFmt numFmtId="173" formatCode="_(* #,##0.0_);_(* \(#,##0.0\);_(* &quot;-&quot;??_);_(@_)"/>
    <numFmt numFmtId="174" formatCode="0;[Red]0"/>
    <numFmt numFmtId="175" formatCode="0.0"/>
    <numFmt numFmtId="176" formatCode="#,#00"/>
    <numFmt numFmtId="177" formatCode="_(* #,##0_);_(* \(#,##0\);_(* &quot;-&quot;??_);_(@_)"/>
  </numFmts>
  <fonts count="55">
    <font>
      <sz val="10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u val="single"/>
      <sz val="13"/>
      <color indexed="10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2"/>
    </font>
    <font>
      <b/>
      <sz val="11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4" fillId="0" borderId="0" xfId="55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hidden="1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176" fontId="6" fillId="0" borderId="10" xfId="0" applyNumberFormat="1" applyFont="1" applyFill="1" applyBorder="1" applyAlignment="1" applyProtection="1">
      <alignment horizontal="center"/>
      <protection locked="0"/>
    </xf>
    <xf numFmtId="43" fontId="6" fillId="0" borderId="0" xfId="42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0" fontId="3" fillId="0" borderId="0" xfId="0" applyNumberFormat="1" applyFont="1" applyAlignment="1" applyProtection="1">
      <alignment horizontal="center"/>
      <protection hidden="1"/>
    </xf>
    <xf numFmtId="43" fontId="6" fillId="0" borderId="0" xfId="42" applyFont="1" applyFill="1" applyAlignment="1" applyProtection="1">
      <alignment horizontal="center"/>
      <protection hidden="1"/>
    </xf>
    <xf numFmtId="49" fontId="15" fillId="33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Fill="1" applyAlignment="1" applyProtection="1">
      <alignment horizontal="center"/>
      <protection hidden="1"/>
    </xf>
    <xf numFmtId="176" fontId="6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1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3" fontId="4" fillId="0" borderId="0" xfId="42" applyFont="1" applyFill="1" applyAlignment="1" applyProtection="1">
      <alignment/>
      <protection hidden="1"/>
    </xf>
    <xf numFmtId="43" fontId="4" fillId="0" borderId="0" xfId="42" applyFont="1" applyFill="1" applyAlignment="1" applyProtection="1">
      <alignment horizontal="center"/>
      <protection hidden="1"/>
    </xf>
    <xf numFmtId="0" fontId="17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56" applyFont="1" applyFill="1" applyBorder="1" applyAlignment="1" applyProtection="1">
      <alignment horizontal="center"/>
      <protection locked="0"/>
    </xf>
    <xf numFmtId="0" fontId="13" fillId="33" borderId="10" xfId="55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43" fontId="13" fillId="33" borderId="10" xfId="42" applyFont="1" applyFill="1" applyBorder="1" applyAlignment="1" applyProtection="1">
      <alignment horizontal="center" vertical="center" wrapText="1"/>
      <protection/>
    </xf>
    <xf numFmtId="49" fontId="15" fillId="33" borderId="10" xfId="55" applyNumberFormat="1" applyFont="1" applyFill="1" applyBorder="1" applyAlignment="1" applyProtection="1">
      <alignment horizontal="center" vertical="center"/>
      <protection/>
    </xf>
    <xf numFmtId="49" fontId="15" fillId="33" borderId="10" xfId="55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176" fontId="6" fillId="34" borderId="10" xfId="0" applyNumberFormat="1" applyFont="1" applyFill="1" applyBorder="1" applyAlignment="1" applyProtection="1">
      <alignment horizontal="center"/>
      <protection/>
    </xf>
    <xf numFmtId="176" fontId="6" fillId="33" borderId="10" xfId="0" applyNumberFormat="1" applyFont="1" applyFill="1" applyBorder="1" applyAlignment="1" applyProtection="1">
      <alignment horizontal="center"/>
      <protection/>
    </xf>
    <xf numFmtId="10" fontId="6" fillId="33" borderId="10" xfId="0" applyNumberFormat="1" applyFont="1" applyFill="1" applyBorder="1" applyAlignment="1" applyProtection="1">
      <alignment horizontal="center"/>
      <protection/>
    </xf>
    <xf numFmtId="177" fontId="6" fillId="33" borderId="10" xfId="42" applyNumberFormat="1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/>
      <protection/>
    </xf>
    <xf numFmtId="176" fontId="12" fillId="35" borderId="10" xfId="0" applyNumberFormat="1" applyFont="1" applyFill="1" applyBorder="1" applyAlignment="1" applyProtection="1">
      <alignment horizontal="center"/>
      <protection/>
    </xf>
    <xf numFmtId="10" fontId="10" fillId="35" borderId="10" xfId="0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/>
      <protection/>
    </xf>
    <xf numFmtId="176" fontId="4" fillId="34" borderId="10" xfId="0" applyNumberFormat="1" applyFont="1" applyFill="1" applyBorder="1" applyAlignment="1" applyProtection="1">
      <alignment horizontal="center"/>
      <protection/>
    </xf>
    <xf numFmtId="10" fontId="13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11" fillId="36" borderId="10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10" fontId="6" fillId="33" borderId="13" xfId="0" applyNumberFormat="1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9" fillId="37" borderId="10" xfId="0" applyFont="1" applyFill="1" applyBorder="1" applyAlignment="1" applyProtection="1">
      <alignment horizontal="center"/>
      <protection locked="0"/>
    </xf>
    <xf numFmtId="0" fontId="21" fillId="35" borderId="10" xfId="0" applyFont="1" applyFill="1" applyBorder="1" applyAlignment="1" applyProtection="1">
      <alignment horizontal="center"/>
      <protection/>
    </xf>
    <xf numFmtId="10" fontId="21" fillId="35" borderId="10" xfId="0" applyNumberFormat="1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 locked="0"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/>
      <protection hidden="1"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2" fillId="0" borderId="0" xfId="55" applyFont="1" applyFill="1" applyAlignment="1" applyProtection="1">
      <alignment horizontal="center"/>
      <protection hidden="1"/>
    </xf>
    <xf numFmtId="0" fontId="4" fillId="0" borderId="0" xfId="55" applyFont="1" applyFill="1" applyAlignment="1" applyProtection="1">
      <alignment horizont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3" fillId="33" borderId="10" xfId="55" applyFont="1" applyFill="1" applyBorder="1" applyAlignment="1" applyProtection="1">
      <alignment horizontal="center" vertical="center"/>
      <protection/>
    </xf>
    <xf numFmtId="0" fontId="13" fillId="33" borderId="12" xfId="55" applyFont="1" applyFill="1" applyBorder="1" applyAlignment="1" applyProtection="1">
      <alignment horizontal="center" vertical="center" wrapText="1"/>
      <protection/>
    </xf>
    <xf numFmtId="0" fontId="13" fillId="33" borderId="14" xfId="55" applyFont="1" applyFill="1" applyBorder="1" applyAlignment="1" applyProtection="1">
      <alignment horizontal="center" vertical="center" wrapText="1"/>
      <protection/>
    </xf>
    <xf numFmtId="0" fontId="13" fillId="33" borderId="11" xfId="55" applyFont="1" applyFill="1" applyBorder="1" applyAlignment="1" applyProtection="1">
      <alignment horizontal="center" vertical="center" wrapText="1"/>
      <protection/>
    </xf>
    <xf numFmtId="0" fontId="13" fillId="33" borderId="10" xfId="55" applyFont="1" applyFill="1" applyBorder="1" applyAlignment="1" applyProtection="1">
      <alignment horizontal="center" vertical="center" wrapText="1"/>
      <protection/>
    </xf>
    <xf numFmtId="0" fontId="13" fillId="33" borderId="15" xfId="55" applyFont="1" applyFill="1" applyBorder="1" applyAlignment="1" applyProtection="1">
      <alignment horizontal="center" vertical="center" wrapText="1"/>
      <protection/>
    </xf>
    <xf numFmtId="0" fontId="13" fillId="33" borderId="16" xfId="55" applyFont="1" applyFill="1" applyBorder="1" applyAlignment="1" applyProtection="1">
      <alignment horizontal="center" vertical="center" wrapText="1"/>
      <protection/>
    </xf>
    <xf numFmtId="0" fontId="13" fillId="33" borderId="13" xfId="55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3" fillId="38" borderId="12" xfId="55" applyFont="1" applyFill="1" applyBorder="1" applyAlignment="1" applyProtection="1">
      <alignment horizontal="center" vertical="center" wrapText="1"/>
      <protection/>
    </xf>
    <xf numFmtId="0" fontId="13" fillId="38" borderId="14" xfId="55" applyFont="1" applyFill="1" applyBorder="1" applyAlignment="1" applyProtection="1">
      <alignment horizontal="center" vertical="center" wrapText="1"/>
      <protection/>
    </xf>
    <xf numFmtId="0" fontId="13" fillId="38" borderId="11" xfId="55" applyFont="1" applyFill="1" applyBorder="1" applyAlignment="1" applyProtection="1">
      <alignment horizontal="center" vertical="center" wrapText="1"/>
      <protection/>
    </xf>
    <xf numFmtId="0" fontId="13" fillId="33" borderId="15" xfId="55" applyFont="1" applyFill="1" applyBorder="1" applyAlignment="1" applyProtection="1">
      <alignment horizontal="center" vertical="center"/>
      <protection/>
    </xf>
    <xf numFmtId="0" fontId="13" fillId="33" borderId="13" xfId="55" applyFont="1" applyFill="1" applyBorder="1" applyAlignment="1" applyProtection="1">
      <alignment horizontal="center" vertical="center"/>
      <protection/>
    </xf>
    <xf numFmtId="0" fontId="16" fillId="36" borderId="0" xfId="0" applyFont="1" applyFill="1" applyAlignment="1" applyProtection="1">
      <alignment horizontal="center"/>
      <protection hidden="1"/>
    </xf>
    <xf numFmtId="0" fontId="37" fillId="0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u TK_HKI_THCS_2011-201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72</xdr:row>
      <xdr:rowOff>19050</xdr:rowOff>
    </xdr:from>
    <xdr:to>
      <xdr:col>6</xdr:col>
      <xdr:colOff>323850</xdr:colOff>
      <xdr:row>73</xdr:row>
      <xdr:rowOff>47625</xdr:rowOff>
    </xdr:to>
    <xdr:sp>
      <xdr:nvSpPr>
        <xdr:cNvPr id="1" name="Line 1"/>
        <xdr:cNvSpPr>
          <a:spLocks/>
        </xdr:cNvSpPr>
      </xdr:nvSpPr>
      <xdr:spPr>
        <a:xfrm flipH="1">
          <a:off x="2200275" y="15240000"/>
          <a:ext cx="933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71</xdr:row>
      <xdr:rowOff>190500</xdr:rowOff>
    </xdr:from>
    <xdr:to>
      <xdr:col>7</xdr:col>
      <xdr:colOff>266700</xdr:colOff>
      <xdr:row>73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3305175" y="15211425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W84"/>
  <sheetViews>
    <sheetView zoomScale="85" zoomScaleNormal="85" zoomScalePageLayoutView="0" workbookViewId="0" topLeftCell="A1">
      <pane xSplit="3" ySplit="5" topLeftCell="D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9.140625" defaultRowHeight="21" customHeight="1"/>
  <cols>
    <col min="1" max="1" width="5.57421875" style="1" customWidth="1"/>
    <col min="2" max="3" width="6.421875" style="1" customWidth="1"/>
    <col min="4" max="4" width="6.140625" style="16" customWidth="1"/>
    <col min="5" max="5" width="8.8515625" style="17" customWidth="1"/>
    <col min="6" max="6" width="6.7109375" style="16" customWidth="1"/>
    <col min="7" max="7" width="8.421875" style="17" bestFit="1" customWidth="1"/>
    <col min="8" max="8" width="6.8515625" style="16" customWidth="1"/>
    <col min="9" max="9" width="8.00390625" style="17" customWidth="1"/>
    <col min="10" max="10" width="5.140625" style="16" customWidth="1"/>
    <col min="11" max="11" width="7.8515625" style="17" customWidth="1"/>
    <col min="12" max="12" width="6.7109375" style="16" customWidth="1"/>
    <col min="13" max="13" width="8.421875" style="17" bestFit="1" customWidth="1"/>
    <col min="14" max="14" width="6.7109375" style="16" customWidth="1"/>
    <col min="15" max="15" width="8.421875" style="17" bestFit="1" customWidth="1"/>
    <col min="16" max="16" width="6.7109375" style="16" customWidth="1"/>
    <col min="17" max="17" width="8.421875" style="17" bestFit="1" customWidth="1"/>
    <col min="18" max="18" width="5.57421875" style="16" bestFit="1" customWidth="1"/>
    <col min="19" max="19" width="8.57421875" style="16" customWidth="1"/>
    <col min="20" max="20" width="4.140625" style="16" customWidth="1"/>
    <col min="21" max="21" width="8.140625" style="17" customWidth="1"/>
    <col min="22" max="22" width="7.28125" style="1" customWidth="1"/>
    <col min="23" max="23" width="7.7109375" style="1" customWidth="1"/>
    <col min="24" max="16384" width="9.140625" style="1" customWidth="1"/>
  </cols>
  <sheetData>
    <row r="1" ht="21" customHeight="1">
      <c r="A1" s="29" t="s">
        <v>76</v>
      </c>
    </row>
    <row r="2" spans="2:21" s="24" customFormat="1" ht="21" customHeight="1">
      <c r="B2" s="70" t="s">
        <v>81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ht="15.75" customHeight="1"/>
    <row r="4" spans="1:23" s="2" customFormat="1" ht="25.5" customHeight="1">
      <c r="A4" s="67" t="s">
        <v>14</v>
      </c>
      <c r="B4" s="72" t="s">
        <v>5</v>
      </c>
      <c r="C4" s="73" t="s">
        <v>6</v>
      </c>
      <c r="D4" s="72" t="s">
        <v>4</v>
      </c>
      <c r="E4" s="72"/>
      <c r="F4" s="72"/>
      <c r="G4" s="72"/>
      <c r="H4" s="72"/>
      <c r="I4" s="72"/>
      <c r="J4" s="72"/>
      <c r="K4" s="72"/>
      <c r="L4" s="72" t="s">
        <v>9</v>
      </c>
      <c r="M4" s="72"/>
      <c r="N4" s="72"/>
      <c r="O4" s="72"/>
      <c r="P4" s="72"/>
      <c r="Q4" s="72"/>
      <c r="R4" s="72"/>
      <c r="S4" s="72"/>
      <c r="T4" s="72"/>
      <c r="U4" s="72"/>
      <c r="V4" s="76" t="s">
        <v>56</v>
      </c>
      <c r="W4" s="75" t="s">
        <v>55</v>
      </c>
    </row>
    <row r="5" spans="1:23" s="2" customFormat="1" ht="20.25" customHeight="1">
      <c r="A5" s="68"/>
      <c r="B5" s="72"/>
      <c r="C5" s="73"/>
      <c r="D5" s="72" t="s">
        <v>1</v>
      </c>
      <c r="E5" s="72"/>
      <c r="F5" s="72" t="s">
        <v>2</v>
      </c>
      <c r="G5" s="72"/>
      <c r="H5" s="71" t="s">
        <v>10</v>
      </c>
      <c r="I5" s="71"/>
      <c r="J5" s="72" t="s">
        <v>3</v>
      </c>
      <c r="K5" s="72"/>
      <c r="L5" s="72" t="s">
        <v>7</v>
      </c>
      <c r="M5" s="72"/>
      <c r="N5" s="72" t="s">
        <v>2</v>
      </c>
      <c r="O5" s="72"/>
      <c r="P5" s="71" t="s">
        <v>10</v>
      </c>
      <c r="Q5" s="71"/>
      <c r="R5" s="72" t="s">
        <v>3</v>
      </c>
      <c r="S5" s="72"/>
      <c r="T5" s="72" t="s">
        <v>8</v>
      </c>
      <c r="U5" s="72"/>
      <c r="V5" s="76"/>
      <c r="W5" s="75"/>
    </row>
    <row r="6" spans="1:23" s="2" customFormat="1" ht="22.5" customHeight="1">
      <c r="A6" s="69"/>
      <c r="B6" s="72"/>
      <c r="C6" s="73"/>
      <c r="D6" s="35" t="s">
        <v>11</v>
      </c>
      <c r="E6" s="49" t="s">
        <v>12</v>
      </c>
      <c r="F6" s="35" t="s">
        <v>11</v>
      </c>
      <c r="G6" s="49" t="s">
        <v>12</v>
      </c>
      <c r="H6" s="35" t="s">
        <v>11</v>
      </c>
      <c r="I6" s="49" t="s">
        <v>12</v>
      </c>
      <c r="J6" s="35" t="s">
        <v>11</v>
      </c>
      <c r="K6" s="49" t="s">
        <v>12</v>
      </c>
      <c r="L6" s="35" t="s">
        <v>11</v>
      </c>
      <c r="M6" s="49" t="s">
        <v>12</v>
      </c>
      <c r="N6" s="35" t="s">
        <v>11</v>
      </c>
      <c r="O6" s="49" t="s">
        <v>12</v>
      </c>
      <c r="P6" s="35" t="s">
        <v>11</v>
      </c>
      <c r="Q6" s="49" t="s">
        <v>12</v>
      </c>
      <c r="R6" s="35" t="s">
        <v>11</v>
      </c>
      <c r="S6" s="35" t="s">
        <v>12</v>
      </c>
      <c r="T6" s="35" t="s">
        <v>11</v>
      </c>
      <c r="U6" s="49" t="s">
        <v>12</v>
      </c>
      <c r="V6" s="76"/>
      <c r="W6" s="75"/>
    </row>
    <row r="7" spans="1:23" ht="21" customHeight="1">
      <c r="A7" s="64" t="s">
        <v>57</v>
      </c>
      <c r="B7" s="39">
        <v>6</v>
      </c>
      <c r="C7" s="50">
        <f>IF((D7+F7+H7+J7)&lt;&gt;(L7+N7+P7+R7+T7),,(D7+F7+H7+J7))</f>
        <v>0</v>
      </c>
      <c r="D7" s="58"/>
      <c r="E7" s="42">
        <f>IF($C7&lt;&gt;0,D7/$C7,)</f>
        <v>0</v>
      </c>
      <c r="F7" s="58"/>
      <c r="G7" s="42">
        <f>IF($C7&lt;&gt;0,F7/$C7,)</f>
        <v>0</v>
      </c>
      <c r="H7" s="58"/>
      <c r="I7" s="42">
        <f>IF($C7&lt;&gt;0,H7/$C7,)</f>
        <v>0</v>
      </c>
      <c r="J7" s="8"/>
      <c r="K7" s="42">
        <f>IF($C7&lt;&gt;0,J7/$C7,)</f>
        <v>0</v>
      </c>
      <c r="L7" s="58"/>
      <c r="M7" s="42">
        <f>IF($C7&lt;&gt;0,L7/$C7,)</f>
        <v>0</v>
      </c>
      <c r="N7" s="58"/>
      <c r="O7" s="42">
        <f>IF($C7&lt;&gt;0,N7/$C7,)</f>
        <v>0</v>
      </c>
      <c r="P7" s="58"/>
      <c r="Q7" s="42">
        <f>IF($C7&lt;&gt;0,P7/$C7,)</f>
        <v>0</v>
      </c>
      <c r="R7" s="58"/>
      <c r="S7" s="42">
        <f>IF($C7&lt;&gt;0,R7/$C7,)</f>
        <v>0</v>
      </c>
      <c r="T7" s="58"/>
      <c r="U7" s="42">
        <f>IF($C7&lt;&gt;0,T7/$C7,)</f>
        <v>0</v>
      </c>
      <c r="V7" s="51" t="str">
        <f>IF((D7+F7+H7+J7)&lt;&gt;(L7+N7+P7+R7+T7),"Sai: Số HL &lt;&gt; Số HK","đúng")</f>
        <v>đúng</v>
      </c>
      <c r="W7" s="51" t="str">
        <f>IF(C7='BO HOC'!I8,"Đúng","Sai")</f>
        <v>Sai</v>
      </c>
    </row>
    <row r="8" spans="1:23" ht="21" customHeight="1">
      <c r="A8" s="65"/>
      <c r="B8" s="39">
        <v>7</v>
      </c>
      <c r="C8" s="50">
        <f aca="true" t="shared" si="0" ref="C8:C70">IF((D8+F8+H8+J8)&lt;&gt;(L8+N8+P8+R8+T8),,(D8+F8+H8+J8))</f>
        <v>0</v>
      </c>
      <c r="D8" s="58"/>
      <c r="E8" s="42">
        <f>IF($C8&lt;&gt;0,D8/$C8,)</f>
        <v>0</v>
      </c>
      <c r="F8" s="58"/>
      <c r="G8" s="42">
        <f>IF($C8&lt;&gt;0,F8/$C8,)</f>
        <v>0</v>
      </c>
      <c r="H8" s="58"/>
      <c r="I8" s="42">
        <f>IF($C8&lt;&gt;0,H8/$C8,)</f>
        <v>0</v>
      </c>
      <c r="J8" s="8"/>
      <c r="K8" s="42">
        <f>IF($C8&lt;&gt;0,J8/$C8,)</f>
        <v>0</v>
      </c>
      <c r="L8" s="58"/>
      <c r="M8" s="42">
        <f>IF($C8&lt;&gt;0,L8/$C8,)</f>
        <v>0</v>
      </c>
      <c r="N8" s="58"/>
      <c r="O8" s="42">
        <f>IF($C8&lt;&gt;0,N8/$C8,)</f>
        <v>0</v>
      </c>
      <c r="P8" s="58"/>
      <c r="Q8" s="42">
        <f>IF($C8&lt;&gt;0,P8/$C8,)</f>
        <v>0</v>
      </c>
      <c r="R8" s="58"/>
      <c r="S8" s="42">
        <f>IF($C8&lt;&gt;0,R8/$C8,)</f>
        <v>0</v>
      </c>
      <c r="T8" s="58"/>
      <c r="U8" s="42">
        <f>IF($C8&lt;&gt;0,T8/$C8,)</f>
        <v>0</v>
      </c>
      <c r="V8" s="51" t="str">
        <f aca="true" t="shared" si="1" ref="V8:V71">IF((D8+F8+H8+J8)&lt;&gt;(L8+N8+P8+R8+T8),"Sai: Số HL &lt;&gt; Số HK","đúng")</f>
        <v>đúng</v>
      </c>
      <c r="W8" s="51" t="str">
        <f>IF(C8='BO HOC'!I9,"Đúng","Sai")</f>
        <v>Sai</v>
      </c>
    </row>
    <row r="9" spans="1:23" ht="21" customHeight="1">
      <c r="A9" s="65"/>
      <c r="B9" s="39">
        <v>8</v>
      </c>
      <c r="C9" s="50">
        <f t="shared" si="0"/>
        <v>0</v>
      </c>
      <c r="D9" s="58"/>
      <c r="E9" s="42">
        <f>IF($C9&lt;&gt;0,D9/$C9,)</f>
        <v>0</v>
      </c>
      <c r="F9" s="58"/>
      <c r="G9" s="42">
        <f>IF($C9&lt;&gt;0,F9/$C9,)</f>
        <v>0</v>
      </c>
      <c r="H9" s="58"/>
      <c r="I9" s="42">
        <f>IF($C9&lt;&gt;0,H9/$C9,)</f>
        <v>0</v>
      </c>
      <c r="J9" s="8"/>
      <c r="K9" s="42">
        <f>IF($C9&lt;&gt;0,J9/$C9,)</f>
        <v>0</v>
      </c>
      <c r="L9" s="58"/>
      <c r="M9" s="42">
        <f>IF($C9&lt;&gt;0,L9/$C9,)</f>
        <v>0</v>
      </c>
      <c r="N9" s="58"/>
      <c r="O9" s="42">
        <f>IF($C9&lt;&gt;0,N9/$C9,)</f>
        <v>0</v>
      </c>
      <c r="P9" s="58"/>
      <c r="Q9" s="42">
        <f>IF($C9&lt;&gt;0,P9/$C9,)</f>
        <v>0</v>
      </c>
      <c r="R9" s="58"/>
      <c r="S9" s="42">
        <f>IF($C9&lt;&gt;0,R9/$C9,)</f>
        <v>0</v>
      </c>
      <c r="T9" s="58"/>
      <c r="U9" s="42">
        <f>IF($C9&lt;&gt;0,T9/$C9,)</f>
        <v>0</v>
      </c>
      <c r="V9" s="51" t="str">
        <f t="shared" si="1"/>
        <v>đúng</v>
      </c>
      <c r="W9" s="51" t="str">
        <f>IF(C9='BO HOC'!I10,"Đúng","Sai")</f>
        <v>Sai</v>
      </c>
    </row>
    <row r="10" spans="1:23" ht="21" customHeight="1">
      <c r="A10" s="66"/>
      <c r="B10" s="39">
        <v>9</v>
      </c>
      <c r="C10" s="50">
        <f t="shared" si="0"/>
        <v>0</v>
      </c>
      <c r="D10" s="58"/>
      <c r="E10" s="42">
        <f>IF($C10&lt;&gt;0,D10/$C10,)</f>
        <v>0</v>
      </c>
      <c r="F10" s="58"/>
      <c r="G10" s="42">
        <f>IF($C10&lt;&gt;0,F10/$C10,)</f>
        <v>0</v>
      </c>
      <c r="H10" s="58"/>
      <c r="I10" s="42">
        <f>IF($C10&lt;&gt;0,H10/$C10,)</f>
        <v>0</v>
      </c>
      <c r="J10" s="8"/>
      <c r="K10" s="42">
        <f>IF($C10&lt;&gt;0,J10/$C10,)</f>
        <v>0</v>
      </c>
      <c r="L10" s="58"/>
      <c r="M10" s="42">
        <f>IF($C10&lt;&gt;0,L10/$C10,)</f>
        <v>0</v>
      </c>
      <c r="N10" s="58"/>
      <c r="O10" s="42">
        <f>IF($C10&lt;&gt;0,N10/$C10,)</f>
        <v>0</v>
      </c>
      <c r="P10" s="58"/>
      <c r="Q10" s="42">
        <f>IF($C10&lt;&gt;0,P10/$C10,)</f>
        <v>0</v>
      </c>
      <c r="R10" s="58"/>
      <c r="S10" s="42">
        <f>IF($C10&lt;&gt;0,R10/$C10,)</f>
        <v>0</v>
      </c>
      <c r="T10" s="58"/>
      <c r="U10" s="42">
        <f>IF($C10&lt;&gt;0,T10/$C10,)</f>
        <v>0</v>
      </c>
      <c r="V10" s="51" t="str">
        <f t="shared" si="1"/>
        <v>đúng</v>
      </c>
      <c r="W10" s="51" t="str">
        <f>IF(C10='BO HOC'!I11,"Đúng","Sai")</f>
        <v>Sai</v>
      </c>
    </row>
    <row r="11" spans="1:23" ht="21" customHeight="1">
      <c r="A11" s="52" t="s">
        <v>57</v>
      </c>
      <c r="B11" s="44" t="s">
        <v>0</v>
      </c>
      <c r="C11" s="53">
        <f>IF((D11+F11+H11+J11)&lt;&gt;(L11+N11+P11+R11+T11),,(D11+F11+H11+J11))</f>
        <v>0</v>
      </c>
      <c r="D11" s="53">
        <f>SUM(D7:D10)</f>
        <v>0</v>
      </c>
      <c r="E11" s="46">
        <f aca="true" t="shared" si="2" ref="E11:E30">IF($C11&lt;&gt;0,D11/$C11,)</f>
        <v>0</v>
      </c>
      <c r="F11" s="53">
        <f>SUM(F7:F10)</f>
        <v>0</v>
      </c>
      <c r="G11" s="46">
        <f aca="true" t="shared" si="3" ref="G11:G71">IF($C11&lt;&gt;0,F11/$C11,)</f>
        <v>0</v>
      </c>
      <c r="H11" s="53">
        <f>SUM(H7:H10)</f>
        <v>0</v>
      </c>
      <c r="I11" s="46">
        <f aca="true" t="shared" si="4" ref="I11:I36">IF($C11&lt;&gt;0,H11/$C11,)</f>
        <v>0</v>
      </c>
      <c r="J11" s="53">
        <f>SUM(J7:J10)</f>
        <v>0</v>
      </c>
      <c r="K11" s="46">
        <f aca="true" t="shared" si="5" ref="K11:K71">IF($C11&lt;&gt;0,J11/$C11,)</f>
        <v>0</v>
      </c>
      <c r="L11" s="53">
        <f>SUM(L7:L10)</f>
        <v>0</v>
      </c>
      <c r="M11" s="46">
        <f aca="true" t="shared" si="6" ref="M11:M71">IF($C11&lt;&gt;0,L11/$C11,)</f>
        <v>0</v>
      </c>
      <c r="N11" s="53">
        <f>SUM(N7:N10)</f>
        <v>0</v>
      </c>
      <c r="O11" s="46">
        <f aca="true" t="shared" si="7" ref="O11:O71">IF($C11&lt;&gt;0,N11/$C11,)</f>
        <v>0</v>
      </c>
      <c r="P11" s="53">
        <f>SUM(P7:P10)</f>
        <v>0</v>
      </c>
      <c r="Q11" s="46">
        <f aca="true" t="shared" si="8" ref="Q11:Q71">IF($C11&lt;&gt;0,P11/$C11,)</f>
        <v>0</v>
      </c>
      <c r="R11" s="53">
        <f>SUM(R7:R10)</f>
        <v>0</v>
      </c>
      <c r="S11" s="46">
        <f aca="true" t="shared" si="9" ref="S11:S36">IF($C11&lt;&gt;0,R11/$C11,)</f>
        <v>0</v>
      </c>
      <c r="T11" s="53">
        <f>SUM(T7:T10)</f>
        <v>0</v>
      </c>
      <c r="U11" s="46">
        <f aca="true" t="shared" si="10" ref="U11:U71">IF($C11&lt;&gt;0,T11/$C11,)</f>
        <v>0</v>
      </c>
      <c r="V11" s="51" t="str">
        <f t="shared" si="1"/>
        <v>đúng</v>
      </c>
      <c r="W11" s="51" t="str">
        <f>IF(C11='BO HOC'!I12,"Đúng","Sai")</f>
        <v>Sai</v>
      </c>
    </row>
    <row r="12" spans="1:23" ht="21" customHeight="1">
      <c r="A12" s="64" t="s">
        <v>58</v>
      </c>
      <c r="B12" s="39">
        <v>6</v>
      </c>
      <c r="C12" s="50">
        <f t="shared" si="0"/>
        <v>0</v>
      </c>
      <c r="D12" s="8"/>
      <c r="E12" s="42">
        <f>IF($C12&lt;&gt;0,D12/$C12,)</f>
        <v>0</v>
      </c>
      <c r="F12" s="8"/>
      <c r="G12" s="42">
        <f>IF($C12&lt;&gt;0,F12/$C12,)</f>
        <v>0</v>
      </c>
      <c r="H12" s="8"/>
      <c r="I12" s="42">
        <f>IF($C12&lt;&gt;0,H12/$C12,)</f>
        <v>0</v>
      </c>
      <c r="J12" s="8"/>
      <c r="K12" s="42">
        <f>IF($C12&lt;&gt;0,J12/$C12,)</f>
        <v>0</v>
      </c>
      <c r="L12" s="8"/>
      <c r="M12" s="42">
        <f>IF($C12&lt;&gt;0,L12/$C12,)</f>
        <v>0</v>
      </c>
      <c r="N12" s="8"/>
      <c r="O12" s="42">
        <f>IF($C12&lt;&gt;0,N12/$C12,)</f>
        <v>0</v>
      </c>
      <c r="P12" s="8"/>
      <c r="Q12" s="42">
        <f>IF($C12&lt;&gt;0,P12/$C12,)</f>
        <v>0</v>
      </c>
      <c r="R12" s="8"/>
      <c r="S12" s="42">
        <f>IF($C12&lt;&gt;0,R12/$C12,)</f>
        <v>0</v>
      </c>
      <c r="T12" s="8"/>
      <c r="U12" s="42">
        <f>IF($C12&lt;&gt;0,T12/$C12,)</f>
        <v>0</v>
      </c>
      <c r="V12" s="51" t="str">
        <f t="shared" si="1"/>
        <v>đúng</v>
      </c>
      <c r="W12" s="51" t="str">
        <f>IF(C12='BO HOC'!I13,"Đúng","Sai")</f>
        <v>Sai</v>
      </c>
    </row>
    <row r="13" spans="1:23" ht="21" customHeight="1">
      <c r="A13" s="65"/>
      <c r="B13" s="39">
        <v>7</v>
      </c>
      <c r="C13" s="50">
        <f>IF((D13+F13+H13+J13)&lt;&gt;(L13+N13+P13+R13+T13),,(D13+F13+H13+J13))</f>
        <v>0</v>
      </c>
      <c r="D13" s="8"/>
      <c r="E13" s="42">
        <f>IF($C13&lt;&gt;0,D13/$C13,)</f>
        <v>0</v>
      </c>
      <c r="F13" s="8"/>
      <c r="G13" s="42">
        <f>IF($C13&lt;&gt;0,F13/$C13,)</f>
        <v>0</v>
      </c>
      <c r="H13" s="8"/>
      <c r="I13" s="42">
        <f>IF($C13&lt;&gt;0,H13/$C13,)</f>
        <v>0</v>
      </c>
      <c r="J13" s="8"/>
      <c r="K13" s="42">
        <f>IF($C13&lt;&gt;0,J13/$C13,)</f>
        <v>0</v>
      </c>
      <c r="L13" s="8"/>
      <c r="M13" s="42">
        <f>IF($C13&lt;&gt;0,L13/$C13,)</f>
        <v>0</v>
      </c>
      <c r="N13" s="8"/>
      <c r="O13" s="42">
        <f>IF($C13&lt;&gt;0,N13/$C13,)</f>
        <v>0</v>
      </c>
      <c r="P13" s="8"/>
      <c r="Q13" s="42">
        <f>IF($C13&lt;&gt;0,P13/$C13,)</f>
        <v>0</v>
      </c>
      <c r="R13" s="8"/>
      <c r="S13" s="42">
        <f>IF($C13&lt;&gt;0,R13/$C13,)</f>
        <v>0</v>
      </c>
      <c r="T13" s="8"/>
      <c r="U13" s="42">
        <f>IF($C13&lt;&gt;0,T13/$C13,)</f>
        <v>0</v>
      </c>
      <c r="V13" s="51" t="str">
        <f t="shared" si="1"/>
        <v>đúng</v>
      </c>
      <c r="W13" s="51" t="str">
        <f>IF(C13='BO HOC'!I14,"Đúng","Sai")</f>
        <v>Sai</v>
      </c>
    </row>
    <row r="14" spans="1:23" ht="21" customHeight="1">
      <c r="A14" s="65"/>
      <c r="B14" s="39">
        <v>8</v>
      </c>
      <c r="C14" s="50">
        <f t="shared" si="0"/>
        <v>0</v>
      </c>
      <c r="D14" s="8"/>
      <c r="E14" s="42">
        <f>IF($C14&lt;&gt;0,D14/$C14,)</f>
        <v>0</v>
      </c>
      <c r="F14" s="8"/>
      <c r="G14" s="42">
        <f>IF($C14&lt;&gt;0,F14/$C14,)</f>
        <v>0</v>
      </c>
      <c r="H14" s="8"/>
      <c r="I14" s="42">
        <f>IF($C14&lt;&gt;0,H14/$C14,)</f>
        <v>0</v>
      </c>
      <c r="J14" s="8"/>
      <c r="K14" s="42">
        <f>IF($C14&lt;&gt;0,J14/$C14,)</f>
        <v>0</v>
      </c>
      <c r="L14" s="8"/>
      <c r="M14" s="42">
        <f>IF($C14&lt;&gt;0,L14/$C14,)</f>
        <v>0</v>
      </c>
      <c r="N14" s="8"/>
      <c r="O14" s="42">
        <f>IF($C14&lt;&gt;0,N14/$C14,)</f>
        <v>0</v>
      </c>
      <c r="P14" s="8"/>
      <c r="Q14" s="42">
        <f>IF($C14&lt;&gt;0,P14/$C14,)</f>
        <v>0</v>
      </c>
      <c r="R14" s="8"/>
      <c r="S14" s="42">
        <f>IF($C14&lt;&gt;0,R14/$C14,)</f>
        <v>0</v>
      </c>
      <c r="T14" s="8"/>
      <c r="U14" s="42">
        <f>IF($C14&lt;&gt;0,T14/$C14,)</f>
        <v>0</v>
      </c>
      <c r="V14" s="51" t="str">
        <f t="shared" si="1"/>
        <v>đúng</v>
      </c>
      <c r="W14" s="51" t="str">
        <f>IF(C14='BO HOC'!I15,"Đúng","Sai")</f>
        <v>Sai</v>
      </c>
    </row>
    <row r="15" spans="1:23" ht="21" customHeight="1">
      <c r="A15" s="66"/>
      <c r="B15" s="39">
        <v>9</v>
      </c>
      <c r="C15" s="50">
        <f t="shared" si="0"/>
        <v>0</v>
      </c>
      <c r="D15" s="8"/>
      <c r="E15" s="42">
        <f>IF($C15&lt;&gt;0,D15/$C15,)</f>
        <v>0</v>
      </c>
      <c r="F15" s="8"/>
      <c r="G15" s="42">
        <f>IF($C15&lt;&gt;0,F15/$C15,)</f>
        <v>0</v>
      </c>
      <c r="H15" s="8"/>
      <c r="I15" s="42">
        <f>IF($C15&lt;&gt;0,H15/$C15,)</f>
        <v>0</v>
      </c>
      <c r="J15" s="8"/>
      <c r="K15" s="42">
        <f>IF($C15&lt;&gt;0,J15/$C15,)</f>
        <v>0</v>
      </c>
      <c r="L15" s="8"/>
      <c r="M15" s="42">
        <f>IF($C15&lt;&gt;0,L15/$C15,)</f>
        <v>0</v>
      </c>
      <c r="N15" s="8"/>
      <c r="O15" s="42">
        <f>IF($C15&lt;&gt;0,N15/$C15,)</f>
        <v>0</v>
      </c>
      <c r="P15" s="8"/>
      <c r="Q15" s="42">
        <f>IF($C15&lt;&gt;0,P15/$C15,)</f>
        <v>0</v>
      </c>
      <c r="R15" s="8"/>
      <c r="S15" s="42">
        <f>IF($C15&lt;&gt;0,R15/$C15,)</f>
        <v>0</v>
      </c>
      <c r="T15" s="8"/>
      <c r="U15" s="42">
        <f>IF($C15&lt;&gt;0,T15/$C15,)</f>
        <v>0</v>
      </c>
      <c r="V15" s="51" t="str">
        <f t="shared" si="1"/>
        <v>đúng</v>
      </c>
      <c r="W15" s="51" t="str">
        <f>IF(C15='BO HOC'!I16,"Đúng","Sai")</f>
        <v>Sai</v>
      </c>
    </row>
    <row r="16" spans="1:23" ht="21" customHeight="1">
      <c r="A16" s="54" t="s">
        <v>58</v>
      </c>
      <c r="B16" s="44" t="s">
        <v>0</v>
      </c>
      <c r="C16" s="53">
        <f>IF((D16+F16+H16+J16)&lt;&gt;(L16+N16+P16+R16+T16),,(D16+F16+H16+J16))</f>
        <v>0</v>
      </c>
      <c r="D16" s="53">
        <f>SUM(D12:D15)</f>
        <v>0</v>
      </c>
      <c r="E16" s="46">
        <f t="shared" si="2"/>
        <v>0</v>
      </c>
      <c r="F16" s="53">
        <f>SUM(F12:F15)</f>
        <v>0</v>
      </c>
      <c r="G16" s="46">
        <f t="shared" si="3"/>
        <v>0</v>
      </c>
      <c r="H16" s="53">
        <f>SUM(H12:H15)</f>
        <v>0</v>
      </c>
      <c r="I16" s="46">
        <f t="shared" si="4"/>
        <v>0</v>
      </c>
      <c r="J16" s="53">
        <f>SUM(J12:J15)</f>
        <v>0</v>
      </c>
      <c r="K16" s="46">
        <f t="shared" si="5"/>
        <v>0</v>
      </c>
      <c r="L16" s="53">
        <f>SUM(L12:L15)</f>
        <v>0</v>
      </c>
      <c r="M16" s="46">
        <f t="shared" si="6"/>
        <v>0</v>
      </c>
      <c r="N16" s="53">
        <f>SUM(N12:N15)</f>
        <v>0</v>
      </c>
      <c r="O16" s="46">
        <f t="shared" si="7"/>
        <v>0</v>
      </c>
      <c r="P16" s="53">
        <f>SUM(P12:P15)</f>
        <v>0</v>
      </c>
      <c r="Q16" s="46">
        <f t="shared" si="8"/>
        <v>0</v>
      </c>
      <c r="R16" s="53">
        <f>SUM(R12:R15)</f>
        <v>0</v>
      </c>
      <c r="S16" s="46">
        <f t="shared" si="9"/>
        <v>0</v>
      </c>
      <c r="T16" s="53">
        <f>SUM(T12:T15)</f>
        <v>0</v>
      </c>
      <c r="U16" s="46">
        <f t="shared" si="10"/>
        <v>0</v>
      </c>
      <c r="V16" s="51" t="str">
        <f t="shared" si="1"/>
        <v>đúng</v>
      </c>
      <c r="W16" s="51" t="str">
        <f>IF(C16='BO HOC'!I17,"Đúng","Sai")</f>
        <v>Sai</v>
      </c>
    </row>
    <row r="17" spans="1:23" ht="21" customHeight="1">
      <c r="A17" s="64" t="s">
        <v>59</v>
      </c>
      <c r="B17" s="39">
        <v>6</v>
      </c>
      <c r="C17" s="50">
        <f t="shared" si="0"/>
        <v>0</v>
      </c>
      <c r="D17" s="33"/>
      <c r="E17" s="42">
        <f t="shared" si="2"/>
        <v>0</v>
      </c>
      <c r="F17" s="33"/>
      <c r="G17" s="42">
        <f>IF($C17&lt;&gt;0,F17/$C17,)</f>
        <v>0</v>
      </c>
      <c r="H17" s="33"/>
      <c r="I17" s="42">
        <f t="shared" si="4"/>
        <v>0</v>
      </c>
      <c r="J17" s="8"/>
      <c r="K17" s="42">
        <f>IF($C17&lt;&gt;0,J17/$C17,)</f>
        <v>0</v>
      </c>
      <c r="L17" s="33"/>
      <c r="M17" s="42">
        <f>IF($C17&lt;&gt;0,L17/$C17,)</f>
        <v>0</v>
      </c>
      <c r="N17" s="33"/>
      <c r="O17" s="42">
        <f>IF($C17&lt;&gt;0,N17/$C17,)</f>
        <v>0</v>
      </c>
      <c r="P17" s="33"/>
      <c r="Q17" s="42">
        <f>IF($C17&lt;&gt;0,P17/$C17,)</f>
        <v>0</v>
      </c>
      <c r="R17" s="33"/>
      <c r="S17" s="42">
        <f t="shared" si="9"/>
        <v>0</v>
      </c>
      <c r="T17" s="33"/>
      <c r="U17" s="42">
        <f t="shared" si="10"/>
        <v>0</v>
      </c>
      <c r="V17" s="51" t="str">
        <f t="shared" si="1"/>
        <v>đúng</v>
      </c>
      <c r="W17" s="51" t="str">
        <f>IF(C17='BO HOC'!I18,"Đúng","Sai")</f>
        <v>Sai</v>
      </c>
    </row>
    <row r="18" spans="1:23" ht="21" customHeight="1">
      <c r="A18" s="65"/>
      <c r="B18" s="39">
        <v>7</v>
      </c>
      <c r="C18" s="50">
        <f t="shared" si="0"/>
        <v>0</v>
      </c>
      <c r="D18" s="33"/>
      <c r="E18" s="42">
        <f t="shared" si="2"/>
        <v>0</v>
      </c>
      <c r="F18" s="33"/>
      <c r="G18" s="42">
        <f>IF($C18&lt;&gt;0,F18/$C18,)</f>
        <v>0</v>
      </c>
      <c r="H18" s="33"/>
      <c r="I18" s="42">
        <f t="shared" si="4"/>
        <v>0</v>
      </c>
      <c r="J18" s="8"/>
      <c r="K18" s="42">
        <f>IF($C18&lt;&gt;0,J18/$C18,)</f>
        <v>0</v>
      </c>
      <c r="L18" s="33"/>
      <c r="M18" s="42">
        <f>IF($C18&lt;&gt;0,L18/$C18,)</f>
        <v>0</v>
      </c>
      <c r="N18" s="33"/>
      <c r="O18" s="42">
        <f>IF($C18&lt;&gt;0,N18/$C18,)</f>
        <v>0</v>
      </c>
      <c r="P18" s="33"/>
      <c r="Q18" s="42">
        <f>IF($C18&lt;&gt;0,P18/$C18,)</f>
        <v>0</v>
      </c>
      <c r="R18" s="33"/>
      <c r="S18" s="42">
        <f t="shared" si="9"/>
        <v>0</v>
      </c>
      <c r="T18" s="33"/>
      <c r="U18" s="42">
        <f t="shared" si="10"/>
        <v>0</v>
      </c>
      <c r="V18" s="51" t="str">
        <f t="shared" si="1"/>
        <v>đúng</v>
      </c>
      <c r="W18" s="51" t="str">
        <f>IF(C18='BO HOC'!I19,"Đúng","Sai")</f>
        <v>Sai</v>
      </c>
    </row>
    <row r="19" spans="1:23" ht="21" customHeight="1">
      <c r="A19" s="65"/>
      <c r="B19" s="39">
        <v>8</v>
      </c>
      <c r="C19" s="50">
        <f t="shared" si="0"/>
        <v>0</v>
      </c>
      <c r="D19" s="33"/>
      <c r="E19" s="42">
        <f t="shared" si="2"/>
        <v>0</v>
      </c>
      <c r="F19" s="33"/>
      <c r="G19" s="42">
        <f>IF($C19&lt;&gt;0,F19/$C19,)</f>
        <v>0</v>
      </c>
      <c r="H19" s="33"/>
      <c r="I19" s="42">
        <f t="shared" si="4"/>
        <v>0</v>
      </c>
      <c r="J19" s="8"/>
      <c r="K19" s="42">
        <f>IF($C19&lt;&gt;0,J19/$C19,)</f>
        <v>0</v>
      </c>
      <c r="L19" s="33"/>
      <c r="M19" s="42">
        <f>IF($C19&lt;&gt;0,L19/$C19,)</f>
        <v>0</v>
      </c>
      <c r="N19" s="33"/>
      <c r="O19" s="42">
        <f>IF($C19&lt;&gt;0,N19/$C19,)</f>
        <v>0</v>
      </c>
      <c r="P19" s="33"/>
      <c r="Q19" s="42">
        <f>IF($C19&lt;&gt;0,P19/$C19,)</f>
        <v>0</v>
      </c>
      <c r="R19" s="33"/>
      <c r="S19" s="42">
        <f t="shared" si="9"/>
        <v>0</v>
      </c>
      <c r="T19" s="33"/>
      <c r="U19" s="42">
        <f t="shared" si="10"/>
        <v>0</v>
      </c>
      <c r="V19" s="51" t="str">
        <f>IF((D19+F19+H19+J19)&lt;&gt;(L19+N19+P19+R19+T19),"Sai: Số HL &lt;&gt; Số HK","đúng")</f>
        <v>đúng</v>
      </c>
      <c r="W19" s="51" t="str">
        <f>IF(C19='BO HOC'!I20,"Đúng","Sai")</f>
        <v>Sai</v>
      </c>
    </row>
    <row r="20" spans="1:23" ht="21" customHeight="1">
      <c r="A20" s="66"/>
      <c r="B20" s="39">
        <v>9</v>
      </c>
      <c r="C20" s="50">
        <f t="shared" si="0"/>
        <v>0</v>
      </c>
      <c r="D20" s="33"/>
      <c r="E20" s="42">
        <f t="shared" si="2"/>
        <v>0</v>
      </c>
      <c r="F20" s="33"/>
      <c r="G20" s="42">
        <f>IF($C20&lt;&gt;0,F20/$C20,)</f>
        <v>0</v>
      </c>
      <c r="H20" s="33"/>
      <c r="I20" s="42">
        <f t="shared" si="4"/>
        <v>0</v>
      </c>
      <c r="J20" s="8"/>
      <c r="K20" s="42">
        <f>IF($C20&lt;&gt;0,J20/$C20,)</f>
        <v>0</v>
      </c>
      <c r="L20" s="33"/>
      <c r="M20" s="42">
        <f>IF($C20&lt;&gt;0,L20/$C20,)</f>
        <v>0</v>
      </c>
      <c r="N20" s="33"/>
      <c r="O20" s="42">
        <f>IF($C20&lt;&gt;0,N20/$C20,)</f>
        <v>0</v>
      </c>
      <c r="P20" s="33"/>
      <c r="Q20" s="42">
        <f>IF($C20&lt;&gt;0,P20/$C20,)</f>
        <v>0</v>
      </c>
      <c r="R20" s="33"/>
      <c r="S20" s="42">
        <f t="shared" si="9"/>
        <v>0</v>
      </c>
      <c r="T20" s="33"/>
      <c r="U20" s="42">
        <f t="shared" si="10"/>
        <v>0</v>
      </c>
      <c r="V20" s="51" t="str">
        <f t="shared" si="1"/>
        <v>đúng</v>
      </c>
      <c r="W20" s="51" t="str">
        <f>IF(C20='BO HOC'!I21,"Đúng","Sai")</f>
        <v>Sai</v>
      </c>
    </row>
    <row r="21" spans="1:23" ht="21" customHeight="1">
      <c r="A21" s="54" t="s">
        <v>59</v>
      </c>
      <c r="B21" s="44" t="s">
        <v>0</v>
      </c>
      <c r="C21" s="53">
        <f>IF((D21+F21+H21+J21)&lt;&gt;(L21+N21+P21+R21+T21),,(D21+F21+H21+J21))</f>
        <v>0</v>
      </c>
      <c r="D21" s="53">
        <f>SUM(D17:D20)</f>
        <v>0</v>
      </c>
      <c r="E21" s="46">
        <f t="shared" si="2"/>
        <v>0</v>
      </c>
      <c r="F21" s="53">
        <f>SUM(F17:F20)</f>
        <v>0</v>
      </c>
      <c r="G21" s="46">
        <f t="shared" si="3"/>
        <v>0</v>
      </c>
      <c r="H21" s="53">
        <f>SUM(H17:H20)</f>
        <v>0</v>
      </c>
      <c r="I21" s="46">
        <f t="shared" si="4"/>
        <v>0</v>
      </c>
      <c r="J21" s="53">
        <f>SUM(J17:J20)</f>
        <v>0</v>
      </c>
      <c r="K21" s="46">
        <f t="shared" si="5"/>
        <v>0</v>
      </c>
      <c r="L21" s="53">
        <f>SUM(L17:L20)</f>
        <v>0</v>
      </c>
      <c r="M21" s="46">
        <f t="shared" si="6"/>
        <v>0</v>
      </c>
      <c r="N21" s="53">
        <f>SUM(N17:N20)</f>
        <v>0</v>
      </c>
      <c r="O21" s="46">
        <f t="shared" si="7"/>
        <v>0</v>
      </c>
      <c r="P21" s="53">
        <f>SUM(P17:P20)</f>
        <v>0</v>
      </c>
      <c r="Q21" s="46">
        <f t="shared" si="8"/>
        <v>0</v>
      </c>
      <c r="R21" s="53">
        <f>SUM(R17:R20)</f>
        <v>0</v>
      </c>
      <c r="S21" s="46">
        <f t="shared" si="9"/>
        <v>0</v>
      </c>
      <c r="T21" s="53">
        <f>SUM(T17:T20)</f>
        <v>0</v>
      </c>
      <c r="U21" s="46">
        <f t="shared" si="10"/>
        <v>0</v>
      </c>
      <c r="V21" s="51" t="str">
        <f t="shared" si="1"/>
        <v>đúng</v>
      </c>
      <c r="W21" s="51" t="str">
        <f>IF(C21='BO HOC'!I22,"Đúng","Sai")</f>
        <v>Sai</v>
      </c>
    </row>
    <row r="22" spans="1:23" ht="21" customHeight="1">
      <c r="A22" s="64" t="s">
        <v>60</v>
      </c>
      <c r="B22" s="39">
        <v>6</v>
      </c>
      <c r="C22" s="50">
        <f t="shared" si="0"/>
        <v>0</v>
      </c>
      <c r="D22" s="8"/>
      <c r="E22" s="42">
        <f t="shared" si="2"/>
        <v>0</v>
      </c>
      <c r="F22" s="8"/>
      <c r="G22" s="42">
        <f>IF($C22&lt;&gt;0,F22/$C22,)</f>
        <v>0</v>
      </c>
      <c r="H22" s="8"/>
      <c r="I22" s="42">
        <f t="shared" si="4"/>
        <v>0</v>
      </c>
      <c r="J22" s="8"/>
      <c r="K22" s="42">
        <f>IF($C22&lt;&gt;0,J22/$C22,)</f>
        <v>0</v>
      </c>
      <c r="L22" s="8"/>
      <c r="M22" s="42">
        <f>IF($C22&lt;&gt;0,L22/$C22,)</f>
        <v>0</v>
      </c>
      <c r="N22" s="8"/>
      <c r="O22" s="42">
        <f>IF($C22&lt;&gt;0,N22/$C22,)</f>
        <v>0</v>
      </c>
      <c r="P22" s="8"/>
      <c r="Q22" s="42">
        <f>IF($C22&lt;&gt;0,P22/$C22,)</f>
        <v>0</v>
      </c>
      <c r="R22" s="8"/>
      <c r="S22" s="42">
        <f>IF($C22&lt;&gt;0,R22/$C22,)</f>
        <v>0</v>
      </c>
      <c r="T22" s="8"/>
      <c r="U22" s="42">
        <f>IF($C22&lt;&gt;0,T22/$C22,)</f>
        <v>0</v>
      </c>
      <c r="V22" s="51" t="str">
        <f t="shared" si="1"/>
        <v>đúng</v>
      </c>
      <c r="W22" s="51" t="str">
        <f>IF(C22='BO HOC'!I23,"Đúng","Sai")</f>
        <v>Sai</v>
      </c>
    </row>
    <row r="23" spans="1:23" ht="21" customHeight="1">
      <c r="A23" s="65"/>
      <c r="B23" s="39">
        <v>7</v>
      </c>
      <c r="C23" s="50">
        <f t="shared" si="0"/>
        <v>0</v>
      </c>
      <c r="D23" s="8"/>
      <c r="E23" s="42">
        <f t="shared" si="2"/>
        <v>0</v>
      </c>
      <c r="F23" s="8"/>
      <c r="G23" s="42">
        <f>IF($C23&lt;&gt;0,F23/$C23,)</f>
        <v>0</v>
      </c>
      <c r="H23" s="8"/>
      <c r="I23" s="42">
        <f t="shared" si="4"/>
        <v>0</v>
      </c>
      <c r="J23" s="8"/>
      <c r="K23" s="42">
        <f>IF($C23&lt;&gt;0,J23/$C23,)</f>
        <v>0</v>
      </c>
      <c r="L23" s="8"/>
      <c r="M23" s="42">
        <f>IF($C23&lt;&gt;0,L23/$C23,)</f>
        <v>0</v>
      </c>
      <c r="N23" s="8"/>
      <c r="O23" s="42">
        <f>IF($C23&lt;&gt;0,N23/$C23,)</f>
        <v>0</v>
      </c>
      <c r="P23" s="8"/>
      <c r="Q23" s="42">
        <f>IF($C23&lt;&gt;0,P23/$C23,)</f>
        <v>0</v>
      </c>
      <c r="R23" s="8"/>
      <c r="S23" s="42">
        <f>IF($C23&lt;&gt;0,R23/$C23,)</f>
        <v>0</v>
      </c>
      <c r="T23" s="8"/>
      <c r="U23" s="42">
        <f>IF($C23&lt;&gt;0,T23/$C23,)</f>
        <v>0</v>
      </c>
      <c r="V23" s="51" t="str">
        <f t="shared" si="1"/>
        <v>đúng</v>
      </c>
      <c r="W23" s="51" t="str">
        <f>IF(C23='BO HOC'!I24,"Đúng","Sai")</f>
        <v>Sai</v>
      </c>
    </row>
    <row r="24" spans="1:23" ht="21" customHeight="1">
      <c r="A24" s="65"/>
      <c r="B24" s="39">
        <v>8</v>
      </c>
      <c r="C24" s="50">
        <f t="shared" si="0"/>
        <v>0</v>
      </c>
      <c r="D24" s="8"/>
      <c r="E24" s="42">
        <f t="shared" si="2"/>
        <v>0</v>
      </c>
      <c r="F24" s="8"/>
      <c r="G24" s="42">
        <f>IF($C24&lt;&gt;0,F24/$C24,)</f>
        <v>0</v>
      </c>
      <c r="H24" s="8"/>
      <c r="I24" s="42">
        <f t="shared" si="4"/>
        <v>0</v>
      </c>
      <c r="J24" s="8"/>
      <c r="K24" s="42">
        <f>IF($C24&lt;&gt;0,J24/$C24,)</f>
        <v>0</v>
      </c>
      <c r="L24" s="8"/>
      <c r="M24" s="42">
        <f>IF($C24&lt;&gt;0,L24/$C24,)</f>
        <v>0</v>
      </c>
      <c r="N24" s="8"/>
      <c r="O24" s="42">
        <f>IF($C24&lt;&gt;0,N24/$C24,)</f>
        <v>0</v>
      </c>
      <c r="P24" s="8"/>
      <c r="Q24" s="42">
        <f>IF($C24&lt;&gt;0,P24/$C24,)</f>
        <v>0</v>
      </c>
      <c r="R24" s="8"/>
      <c r="S24" s="42">
        <f>IF($C24&lt;&gt;0,R24/$C24,)</f>
        <v>0</v>
      </c>
      <c r="T24" s="8"/>
      <c r="U24" s="42">
        <f>IF($C24&lt;&gt;0,T24/$C24,)</f>
        <v>0</v>
      </c>
      <c r="V24" s="51" t="str">
        <f t="shared" si="1"/>
        <v>đúng</v>
      </c>
      <c r="W24" s="51" t="str">
        <f>IF(C24='BO HOC'!I25,"Đúng","Sai")</f>
        <v>Sai</v>
      </c>
    </row>
    <row r="25" spans="1:23" ht="21" customHeight="1">
      <c r="A25" s="66"/>
      <c r="B25" s="39">
        <v>9</v>
      </c>
      <c r="C25" s="50">
        <f t="shared" si="0"/>
        <v>0</v>
      </c>
      <c r="D25" s="8"/>
      <c r="E25" s="42">
        <f t="shared" si="2"/>
        <v>0</v>
      </c>
      <c r="F25" s="8"/>
      <c r="G25" s="42">
        <f>IF($C25&lt;&gt;0,F25/$C25,)</f>
        <v>0</v>
      </c>
      <c r="H25" s="8"/>
      <c r="I25" s="42">
        <f t="shared" si="4"/>
        <v>0</v>
      </c>
      <c r="J25" s="8"/>
      <c r="K25" s="42">
        <f>IF($C25&lt;&gt;0,J25/$C25,)</f>
        <v>0</v>
      </c>
      <c r="L25" s="8"/>
      <c r="M25" s="42">
        <f>IF($C25&lt;&gt;0,L25/$C25,)</f>
        <v>0</v>
      </c>
      <c r="N25" s="8"/>
      <c r="O25" s="42">
        <f>IF($C25&lt;&gt;0,N25/$C25,)</f>
        <v>0</v>
      </c>
      <c r="P25" s="8"/>
      <c r="Q25" s="42">
        <f>IF($C25&lt;&gt;0,P25/$C25,)</f>
        <v>0</v>
      </c>
      <c r="R25" s="8"/>
      <c r="S25" s="42">
        <f>IF($C25&lt;&gt;0,R25/$C25,)</f>
        <v>0</v>
      </c>
      <c r="T25" s="8"/>
      <c r="U25" s="42">
        <f>IF($C25&lt;&gt;0,T25/$C25,)</f>
        <v>0</v>
      </c>
      <c r="V25" s="51" t="str">
        <f t="shared" si="1"/>
        <v>đúng</v>
      </c>
      <c r="W25" s="51" t="str">
        <f>IF(C25='BO HOC'!I26,"Đúng","Sai")</f>
        <v>Sai</v>
      </c>
    </row>
    <row r="26" spans="1:23" ht="21" customHeight="1">
      <c r="A26" s="54" t="s">
        <v>60</v>
      </c>
      <c r="B26" s="44" t="s">
        <v>0</v>
      </c>
      <c r="C26" s="53">
        <f>IF((D26+F26+H26+J26)&lt;&gt;(L26+N26+P26+R26+T26),,(D26+F26+H26+J26))</f>
        <v>0</v>
      </c>
      <c r="D26" s="53">
        <f>SUM(D22:D25)</f>
        <v>0</v>
      </c>
      <c r="E26" s="46">
        <f t="shared" si="2"/>
        <v>0</v>
      </c>
      <c r="F26" s="53">
        <f>SUM(F22:F25)</f>
        <v>0</v>
      </c>
      <c r="G26" s="46">
        <f t="shared" si="3"/>
        <v>0</v>
      </c>
      <c r="H26" s="53">
        <f>SUM(H22:H25)</f>
        <v>0</v>
      </c>
      <c r="I26" s="46">
        <f t="shared" si="4"/>
        <v>0</v>
      </c>
      <c r="J26" s="53">
        <f>SUM(J22:J25)</f>
        <v>0</v>
      </c>
      <c r="K26" s="46">
        <f t="shared" si="5"/>
        <v>0</v>
      </c>
      <c r="L26" s="53">
        <f>SUM(L22:L25)</f>
        <v>0</v>
      </c>
      <c r="M26" s="46">
        <f t="shared" si="6"/>
        <v>0</v>
      </c>
      <c r="N26" s="53">
        <f>SUM(N22:N25)</f>
        <v>0</v>
      </c>
      <c r="O26" s="46">
        <f t="shared" si="7"/>
        <v>0</v>
      </c>
      <c r="P26" s="53">
        <f>SUM(P22:P25)</f>
        <v>0</v>
      </c>
      <c r="Q26" s="46">
        <f t="shared" si="8"/>
        <v>0</v>
      </c>
      <c r="R26" s="53">
        <f>SUM(R22:R25)</f>
        <v>0</v>
      </c>
      <c r="S26" s="46">
        <f t="shared" si="9"/>
        <v>0</v>
      </c>
      <c r="T26" s="53">
        <f>SUM(T22:T25)</f>
        <v>0</v>
      </c>
      <c r="U26" s="46">
        <f t="shared" si="10"/>
        <v>0</v>
      </c>
      <c r="V26" s="51" t="str">
        <f t="shared" si="1"/>
        <v>đúng</v>
      </c>
      <c r="W26" s="51" t="str">
        <f>IF(C26='BO HOC'!I27,"Đúng","Sai")</f>
        <v>Sai</v>
      </c>
    </row>
    <row r="27" spans="1:23" ht="21" customHeight="1">
      <c r="A27" s="64" t="s">
        <v>61</v>
      </c>
      <c r="B27" s="39">
        <v>6</v>
      </c>
      <c r="C27" s="50">
        <f t="shared" si="0"/>
        <v>110</v>
      </c>
      <c r="D27" s="59">
        <v>84</v>
      </c>
      <c r="E27" s="55">
        <f t="shared" si="2"/>
        <v>0.7636363636363637</v>
      </c>
      <c r="F27" s="59">
        <v>26</v>
      </c>
      <c r="G27" s="55">
        <f>IF($C27&lt;&gt;0,F27/$C27,)</f>
        <v>0.23636363636363636</v>
      </c>
      <c r="H27" s="59">
        <v>0</v>
      </c>
      <c r="I27" s="55">
        <f t="shared" si="4"/>
        <v>0</v>
      </c>
      <c r="J27" s="59">
        <v>0</v>
      </c>
      <c r="K27" s="55">
        <f>IF($C27&lt;&gt;0,J27/$C27,)</f>
        <v>0</v>
      </c>
      <c r="L27" s="59">
        <v>11</v>
      </c>
      <c r="M27" s="55">
        <f>IF($C27&lt;&gt;0,L27/$C27,)</f>
        <v>0.1</v>
      </c>
      <c r="N27" s="59">
        <v>35</v>
      </c>
      <c r="O27" s="55">
        <f>IF($C27&lt;&gt;0,N27/$C27,)</f>
        <v>0.3181818181818182</v>
      </c>
      <c r="P27" s="59">
        <v>36</v>
      </c>
      <c r="Q27" s="55">
        <f>IF($C27&lt;&gt;0,P27/$C27,)</f>
        <v>0.32727272727272727</v>
      </c>
      <c r="R27" s="59">
        <v>28</v>
      </c>
      <c r="S27" s="55">
        <f t="shared" si="9"/>
        <v>0.2545454545454545</v>
      </c>
      <c r="T27" s="59">
        <v>0</v>
      </c>
      <c r="U27" s="55">
        <f t="shared" si="10"/>
        <v>0</v>
      </c>
      <c r="V27" s="51" t="str">
        <f t="shared" si="1"/>
        <v>đúng</v>
      </c>
      <c r="W27" s="51" t="str">
        <f>IF(C27='BO HOC'!I28,"Đúng","Sai")</f>
        <v>Đúng</v>
      </c>
    </row>
    <row r="28" spans="1:23" ht="21" customHeight="1">
      <c r="A28" s="65"/>
      <c r="B28" s="39">
        <v>7</v>
      </c>
      <c r="C28" s="50">
        <f t="shared" si="0"/>
        <v>97</v>
      </c>
      <c r="D28" s="59">
        <v>72</v>
      </c>
      <c r="E28" s="55">
        <f t="shared" si="2"/>
        <v>0.7422680412371134</v>
      </c>
      <c r="F28" s="59">
        <v>22</v>
      </c>
      <c r="G28" s="55">
        <f>IF($C28&lt;&gt;0,F28/$C28,)</f>
        <v>0.2268041237113402</v>
      </c>
      <c r="H28" s="59">
        <v>3</v>
      </c>
      <c r="I28" s="55">
        <f t="shared" si="4"/>
        <v>0.030927835051546393</v>
      </c>
      <c r="J28" s="59">
        <v>0</v>
      </c>
      <c r="K28" s="55">
        <f>IF($C28&lt;&gt;0,J28/$C28,)</f>
        <v>0</v>
      </c>
      <c r="L28" s="59">
        <v>16</v>
      </c>
      <c r="M28" s="55">
        <f>IF($C28&lt;&gt;0,L28/$C28,)</f>
        <v>0.16494845360824742</v>
      </c>
      <c r="N28" s="59">
        <v>32</v>
      </c>
      <c r="O28" s="55">
        <f>IF($C28&lt;&gt;0,N28/$C28,)</f>
        <v>0.32989690721649484</v>
      </c>
      <c r="P28" s="59">
        <v>33</v>
      </c>
      <c r="Q28" s="55">
        <f>IF($C28&lt;&gt;0,P28/$C28,)</f>
        <v>0.3402061855670103</v>
      </c>
      <c r="R28" s="59">
        <v>16</v>
      </c>
      <c r="S28" s="55">
        <f t="shared" si="9"/>
        <v>0.16494845360824742</v>
      </c>
      <c r="T28" s="59">
        <v>0</v>
      </c>
      <c r="U28" s="55">
        <f t="shared" si="10"/>
        <v>0</v>
      </c>
      <c r="V28" s="51" t="str">
        <f t="shared" si="1"/>
        <v>đúng</v>
      </c>
      <c r="W28" s="51" t="str">
        <f>IF(C28='BO HOC'!I29,"Đúng","Sai")</f>
        <v>Đúng</v>
      </c>
    </row>
    <row r="29" spans="1:23" ht="21" customHeight="1">
      <c r="A29" s="65"/>
      <c r="B29" s="39">
        <v>8</v>
      </c>
      <c r="C29" s="50">
        <f t="shared" si="0"/>
        <v>93</v>
      </c>
      <c r="D29" s="59">
        <v>76</v>
      </c>
      <c r="E29" s="55">
        <f t="shared" si="2"/>
        <v>0.8172043010752689</v>
      </c>
      <c r="F29" s="59">
        <v>16</v>
      </c>
      <c r="G29" s="55">
        <f>IF($C29&lt;&gt;0,F29/$C29,)</f>
        <v>0.17204301075268819</v>
      </c>
      <c r="H29" s="59">
        <v>1</v>
      </c>
      <c r="I29" s="55">
        <f t="shared" si="4"/>
        <v>0.010752688172043012</v>
      </c>
      <c r="J29" s="59">
        <v>0</v>
      </c>
      <c r="K29" s="55">
        <f>IF($C29&lt;&gt;0,J29/$C29,)</f>
        <v>0</v>
      </c>
      <c r="L29" s="59">
        <v>11</v>
      </c>
      <c r="M29" s="55">
        <f>IF($C29&lt;&gt;0,L29/$C29,)</f>
        <v>0.11827956989247312</v>
      </c>
      <c r="N29" s="59">
        <v>26</v>
      </c>
      <c r="O29" s="55">
        <f>IF($C29&lt;&gt;0,N29/$C29,)</f>
        <v>0.27956989247311825</v>
      </c>
      <c r="P29" s="59">
        <v>39</v>
      </c>
      <c r="Q29" s="55">
        <f>IF($C29&lt;&gt;0,P29/$C29,)</f>
        <v>0.41935483870967744</v>
      </c>
      <c r="R29" s="59">
        <v>17</v>
      </c>
      <c r="S29" s="55">
        <f t="shared" si="9"/>
        <v>0.1827956989247312</v>
      </c>
      <c r="T29" s="59">
        <v>0</v>
      </c>
      <c r="U29" s="55">
        <f t="shared" si="10"/>
        <v>0</v>
      </c>
      <c r="V29" s="51" t="str">
        <f t="shared" si="1"/>
        <v>đúng</v>
      </c>
      <c r="W29" s="51" t="str">
        <f>IF(C29='BO HOC'!I30,"Đúng","Sai")</f>
        <v>Đúng</v>
      </c>
    </row>
    <row r="30" spans="1:23" ht="21" customHeight="1">
      <c r="A30" s="66"/>
      <c r="B30" s="39">
        <v>9</v>
      </c>
      <c r="C30" s="50">
        <f t="shared" si="0"/>
        <v>91</v>
      </c>
      <c r="D30" s="59">
        <v>64</v>
      </c>
      <c r="E30" s="55">
        <f t="shared" si="2"/>
        <v>0.7032967032967034</v>
      </c>
      <c r="F30" s="59">
        <v>23</v>
      </c>
      <c r="G30" s="55">
        <f>IF($C30&lt;&gt;0,F30/$C30,)</f>
        <v>0.25274725274725274</v>
      </c>
      <c r="H30" s="59">
        <v>4</v>
      </c>
      <c r="I30" s="55">
        <f t="shared" si="4"/>
        <v>0.04395604395604396</v>
      </c>
      <c r="J30" s="59">
        <v>0</v>
      </c>
      <c r="K30" s="55">
        <f>IF($C30&lt;&gt;0,J30/$C30,)</f>
        <v>0</v>
      </c>
      <c r="L30" s="59">
        <v>8</v>
      </c>
      <c r="M30" s="55">
        <f>IF($C30&lt;&gt;0,L30/$C30,)</f>
        <v>0.08791208791208792</v>
      </c>
      <c r="N30" s="59">
        <v>23</v>
      </c>
      <c r="O30" s="55">
        <f>IF($C30&lt;&gt;0,N30/$C30,)</f>
        <v>0.25274725274725274</v>
      </c>
      <c r="P30" s="59">
        <v>43</v>
      </c>
      <c r="Q30" s="55">
        <f>IF($C30&lt;&gt;0,P30/$C30,)</f>
        <v>0.4725274725274725</v>
      </c>
      <c r="R30" s="59">
        <v>17</v>
      </c>
      <c r="S30" s="55">
        <f t="shared" si="9"/>
        <v>0.18681318681318682</v>
      </c>
      <c r="T30" s="59">
        <v>0</v>
      </c>
      <c r="U30" s="55">
        <f t="shared" si="10"/>
        <v>0</v>
      </c>
      <c r="V30" s="51" t="str">
        <f t="shared" si="1"/>
        <v>đúng</v>
      </c>
      <c r="W30" s="51" t="str">
        <f>IF(C30='BO HOC'!I31,"Đúng","Sai")</f>
        <v>Đúng</v>
      </c>
    </row>
    <row r="31" spans="1:23" ht="21" customHeight="1">
      <c r="A31" s="54" t="s">
        <v>61</v>
      </c>
      <c r="B31" s="44" t="s">
        <v>0</v>
      </c>
      <c r="C31" s="53">
        <f>IF((D31+F31+H31+J31)&lt;&gt;(L31+N31+P31+R31+T31),,(D31+F31+H31+J31))</f>
        <v>391</v>
      </c>
      <c r="D31" s="53">
        <f>SUM(D27:D30)</f>
        <v>296</v>
      </c>
      <c r="E31" s="46">
        <f aca="true" t="shared" si="11" ref="E31:E71">IF($C31&lt;&gt;0,D31/$C31,)</f>
        <v>0.7570332480818415</v>
      </c>
      <c r="F31" s="53">
        <f>SUM(F27:F30)</f>
        <v>87</v>
      </c>
      <c r="G31" s="46">
        <f t="shared" si="3"/>
        <v>0.22250639386189258</v>
      </c>
      <c r="H31" s="53">
        <f>SUM(H27:H30)</f>
        <v>8</v>
      </c>
      <c r="I31" s="46">
        <f t="shared" si="4"/>
        <v>0.020460358056265986</v>
      </c>
      <c r="J31" s="53">
        <f>SUM(J27:J30)</f>
        <v>0</v>
      </c>
      <c r="K31" s="46">
        <f t="shared" si="5"/>
        <v>0</v>
      </c>
      <c r="L31" s="53">
        <f>SUM(L27:L30)</f>
        <v>46</v>
      </c>
      <c r="M31" s="46">
        <f t="shared" si="6"/>
        <v>0.11764705882352941</v>
      </c>
      <c r="N31" s="53">
        <f>SUM(N27:N30)</f>
        <v>116</v>
      </c>
      <c r="O31" s="46">
        <f t="shared" si="7"/>
        <v>0.2966751918158568</v>
      </c>
      <c r="P31" s="53">
        <f>SUM(P27:P30)</f>
        <v>151</v>
      </c>
      <c r="Q31" s="46">
        <f t="shared" si="8"/>
        <v>0.38618925831202044</v>
      </c>
      <c r="R31" s="53">
        <f>SUM(R27:R30)</f>
        <v>78</v>
      </c>
      <c r="S31" s="46">
        <f t="shared" si="9"/>
        <v>0.19948849104859334</v>
      </c>
      <c r="T31" s="53">
        <f>SUM(T27:T30)</f>
        <v>0</v>
      </c>
      <c r="U31" s="46">
        <f t="shared" si="10"/>
        <v>0</v>
      </c>
      <c r="V31" s="51" t="str">
        <f t="shared" si="1"/>
        <v>đúng</v>
      </c>
      <c r="W31" s="51" t="str">
        <f>IF(C31='BO HOC'!I32,"Đúng","Sai")</f>
        <v>Đúng</v>
      </c>
    </row>
    <row r="32" spans="1:23" ht="21" customHeight="1">
      <c r="A32" s="64" t="s">
        <v>62</v>
      </c>
      <c r="B32" s="39">
        <v>6</v>
      </c>
      <c r="C32" s="50">
        <f t="shared" si="0"/>
        <v>0</v>
      </c>
      <c r="D32" s="8"/>
      <c r="E32" s="42">
        <f t="shared" si="11"/>
        <v>0</v>
      </c>
      <c r="F32" s="8"/>
      <c r="G32" s="42">
        <f t="shared" si="3"/>
        <v>0</v>
      </c>
      <c r="H32" s="8"/>
      <c r="I32" s="42">
        <f t="shared" si="4"/>
        <v>0</v>
      </c>
      <c r="J32" s="8"/>
      <c r="K32" s="42">
        <f t="shared" si="5"/>
        <v>0</v>
      </c>
      <c r="L32" s="8"/>
      <c r="M32" s="42">
        <f t="shared" si="6"/>
        <v>0</v>
      </c>
      <c r="N32" s="8"/>
      <c r="O32" s="42">
        <f t="shared" si="7"/>
        <v>0</v>
      </c>
      <c r="P32" s="8"/>
      <c r="Q32" s="42">
        <f t="shared" si="8"/>
        <v>0</v>
      </c>
      <c r="R32" s="8"/>
      <c r="S32" s="42">
        <f t="shared" si="9"/>
        <v>0</v>
      </c>
      <c r="T32" s="8"/>
      <c r="U32" s="42">
        <f t="shared" si="10"/>
        <v>0</v>
      </c>
      <c r="V32" s="51" t="str">
        <f t="shared" si="1"/>
        <v>đúng</v>
      </c>
      <c r="W32" s="51" t="str">
        <f>IF(C32='BO HOC'!I33,"Đúng","Sai")</f>
        <v>Sai</v>
      </c>
    </row>
    <row r="33" spans="1:23" ht="21" customHeight="1">
      <c r="A33" s="65"/>
      <c r="B33" s="39">
        <v>7</v>
      </c>
      <c r="C33" s="50">
        <f t="shared" si="0"/>
        <v>0</v>
      </c>
      <c r="D33" s="8"/>
      <c r="E33" s="42">
        <f t="shared" si="11"/>
        <v>0</v>
      </c>
      <c r="F33" s="8"/>
      <c r="G33" s="42">
        <f t="shared" si="3"/>
        <v>0</v>
      </c>
      <c r="H33" s="8"/>
      <c r="I33" s="42">
        <f t="shared" si="4"/>
        <v>0</v>
      </c>
      <c r="J33" s="8"/>
      <c r="K33" s="42">
        <f t="shared" si="5"/>
        <v>0</v>
      </c>
      <c r="L33" s="8"/>
      <c r="M33" s="42">
        <f t="shared" si="6"/>
        <v>0</v>
      </c>
      <c r="N33" s="8"/>
      <c r="O33" s="42">
        <f t="shared" si="7"/>
        <v>0</v>
      </c>
      <c r="P33" s="8"/>
      <c r="Q33" s="42">
        <f t="shared" si="8"/>
        <v>0</v>
      </c>
      <c r="R33" s="8"/>
      <c r="S33" s="42">
        <f t="shared" si="9"/>
        <v>0</v>
      </c>
      <c r="T33" s="8"/>
      <c r="U33" s="42">
        <f t="shared" si="10"/>
        <v>0</v>
      </c>
      <c r="V33" s="51" t="str">
        <f t="shared" si="1"/>
        <v>đúng</v>
      </c>
      <c r="W33" s="51" t="str">
        <f>IF(C33='BO HOC'!I34,"Đúng","Sai")</f>
        <v>Sai</v>
      </c>
    </row>
    <row r="34" spans="1:23" ht="21" customHeight="1">
      <c r="A34" s="65"/>
      <c r="B34" s="39">
        <v>8</v>
      </c>
      <c r="C34" s="50">
        <f t="shared" si="0"/>
        <v>0</v>
      </c>
      <c r="D34" s="8"/>
      <c r="E34" s="42">
        <f t="shared" si="11"/>
        <v>0</v>
      </c>
      <c r="F34" s="8"/>
      <c r="G34" s="42">
        <f t="shared" si="3"/>
        <v>0</v>
      </c>
      <c r="H34" s="8"/>
      <c r="I34" s="42">
        <f t="shared" si="4"/>
        <v>0</v>
      </c>
      <c r="J34" s="8"/>
      <c r="K34" s="42">
        <f t="shared" si="5"/>
        <v>0</v>
      </c>
      <c r="L34" s="8"/>
      <c r="M34" s="42">
        <f t="shared" si="6"/>
        <v>0</v>
      </c>
      <c r="N34" s="8"/>
      <c r="O34" s="42">
        <f t="shared" si="7"/>
        <v>0</v>
      </c>
      <c r="P34" s="8"/>
      <c r="Q34" s="42">
        <f t="shared" si="8"/>
        <v>0</v>
      </c>
      <c r="R34" s="8"/>
      <c r="S34" s="42">
        <f t="shared" si="9"/>
        <v>0</v>
      </c>
      <c r="T34" s="8"/>
      <c r="U34" s="42">
        <f t="shared" si="10"/>
        <v>0</v>
      </c>
      <c r="V34" s="51" t="str">
        <f t="shared" si="1"/>
        <v>đúng</v>
      </c>
      <c r="W34" s="51" t="str">
        <f>IF(C34='BO HOC'!I35,"Đúng","Sai")</f>
        <v>Sai</v>
      </c>
    </row>
    <row r="35" spans="1:23" ht="21" customHeight="1">
      <c r="A35" s="66"/>
      <c r="B35" s="39">
        <v>9</v>
      </c>
      <c r="C35" s="50">
        <f t="shared" si="0"/>
        <v>0</v>
      </c>
      <c r="D35" s="8"/>
      <c r="E35" s="42">
        <f t="shared" si="11"/>
        <v>0</v>
      </c>
      <c r="F35" s="8"/>
      <c r="G35" s="42">
        <f t="shared" si="3"/>
        <v>0</v>
      </c>
      <c r="H35" s="8"/>
      <c r="I35" s="42">
        <f t="shared" si="4"/>
        <v>0</v>
      </c>
      <c r="J35" s="8"/>
      <c r="K35" s="42">
        <f t="shared" si="5"/>
        <v>0</v>
      </c>
      <c r="L35" s="8"/>
      <c r="M35" s="42">
        <f t="shared" si="6"/>
        <v>0</v>
      </c>
      <c r="N35" s="8"/>
      <c r="O35" s="42">
        <f t="shared" si="7"/>
        <v>0</v>
      </c>
      <c r="P35" s="8"/>
      <c r="Q35" s="42">
        <f t="shared" si="8"/>
        <v>0</v>
      </c>
      <c r="R35" s="8"/>
      <c r="S35" s="42">
        <f t="shared" si="9"/>
        <v>0</v>
      </c>
      <c r="T35" s="8"/>
      <c r="U35" s="42">
        <f t="shared" si="10"/>
        <v>0</v>
      </c>
      <c r="V35" s="51" t="str">
        <f t="shared" si="1"/>
        <v>đúng</v>
      </c>
      <c r="W35" s="51" t="str">
        <f>IF(C35='BO HOC'!I36,"Đúng","Sai")</f>
        <v>Sai</v>
      </c>
    </row>
    <row r="36" spans="1:23" ht="21" customHeight="1">
      <c r="A36" s="54" t="s">
        <v>62</v>
      </c>
      <c r="B36" s="44" t="s">
        <v>0</v>
      </c>
      <c r="C36" s="53">
        <f>IF((D36+F36+H36+J36)&lt;&gt;(L36+N36+P36+R36+T36),,(D36+F36+H36+J36))</f>
        <v>0</v>
      </c>
      <c r="D36" s="53">
        <f>SUM(D32:D35)</f>
        <v>0</v>
      </c>
      <c r="E36" s="46">
        <f t="shared" si="11"/>
        <v>0</v>
      </c>
      <c r="F36" s="53">
        <f>SUM(F32:F35)</f>
        <v>0</v>
      </c>
      <c r="G36" s="46">
        <f t="shared" si="3"/>
        <v>0</v>
      </c>
      <c r="H36" s="53">
        <f>SUM(H32:H35)</f>
        <v>0</v>
      </c>
      <c r="I36" s="46">
        <f t="shared" si="4"/>
        <v>0</v>
      </c>
      <c r="J36" s="53">
        <f>SUM(J32:J35)</f>
        <v>0</v>
      </c>
      <c r="K36" s="46">
        <f t="shared" si="5"/>
        <v>0</v>
      </c>
      <c r="L36" s="53">
        <f>SUM(L32:L35)</f>
        <v>0</v>
      </c>
      <c r="M36" s="46">
        <f t="shared" si="6"/>
        <v>0</v>
      </c>
      <c r="N36" s="53">
        <f>SUM(N32:N35)</f>
        <v>0</v>
      </c>
      <c r="O36" s="46">
        <f t="shared" si="7"/>
        <v>0</v>
      </c>
      <c r="P36" s="53">
        <f>SUM(P32:P35)</f>
        <v>0</v>
      </c>
      <c r="Q36" s="46">
        <f t="shared" si="8"/>
        <v>0</v>
      </c>
      <c r="R36" s="53">
        <f>SUM(R32:R35)</f>
        <v>0</v>
      </c>
      <c r="S36" s="46">
        <f t="shared" si="9"/>
        <v>0</v>
      </c>
      <c r="T36" s="53">
        <f>SUM(T32:T35)</f>
        <v>0</v>
      </c>
      <c r="U36" s="46">
        <f t="shared" si="10"/>
        <v>0</v>
      </c>
      <c r="V36" s="51" t="str">
        <f t="shared" si="1"/>
        <v>đúng</v>
      </c>
      <c r="W36" s="51" t="str">
        <f>IF(C36='BO HOC'!I37,"Đúng","Sai")</f>
        <v>Sai</v>
      </c>
    </row>
    <row r="37" spans="1:23" ht="21" customHeight="1">
      <c r="A37" s="64" t="s">
        <v>63</v>
      </c>
      <c r="B37" s="39">
        <v>6</v>
      </c>
      <c r="C37" s="50">
        <f t="shared" si="0"/>
        <v>0</v>
      </c>
      <c r="D37" s="8"/>
      <c r="E37" s="42">
        <f>IF($C37&lt;&gt;0,D37/$C37,)</f>
        <v>0</v>
      </c>
      <c r="F37" s="8"/>
      <c r="G37" s="42">
        <f>IF($C37&lt;&gt;0,F37/$C37,)</f>
        <v>0</v>
      </c>
      <c r="H37" s="8"/>
      <c r="I37" s="42">
        <f>IF($C37&lt;&gt;0,H37/$C37,)</f>
        <v>0</v>
      </c>
      <c r="J37" s="8"/>
      <c r="K37" s="42">
        <f>IF($C37&lt;&gt;0,J37/$C37,)</f>
        <v>0</v>
      </c>
      <c r="L37" s="8"/>
      <c r="M37" s="42">
        <f>IF($C37&lt;&gt;0,L37/$C37,)</f>
        <v>0</v>
      </c>
      <c r="N37" s="8"/>
      <c r="O37" s="42">
        <f>IF($C37&lt;&gt;0,N37/$C37,)</f>
        <v>0</v>
      </c>
      <c r="P37" s="8"/>
      <c r="Q37" s="42">
        <f>IF($C37&lt;&gt;0,P37/$C37,)</f>
        <v>0</v>
      </c>
      <c r="R37" s="8"/>
      <c r="S37" s="42">
        <f>IF($C37&lt;&gt;0,R37/$C37,)</f>
        <v>0</v>
      </c>
      <c r="T37" s="8"/>
      <c r="U37" s="42">
        <f>IF($C37&lt;&gt;0,T37/$C37,)</f>
        <v>0</v>
      </c>
      <c r="V37" s="51" t="str">
        <f t="shared" si="1"/>
        <v>đúng</v>
      </c>
      <c r="W37" s="51" t="str">
        <f>IF(C37='BO HOC'!I38,"Đúng","Sai")</f>
        <v>Sai</v>
      </c>
    </row>
    <row r="38" spans="1:23" ht="21" customHeight="1">
      <c r="A38" s="65"/>
      <c r="B38" s="39">
        <v>7</v>
      </c>
      <c r="C38" s="50">
        <f t="shared" si="0"/>
        <v>0</v>
      </c>
      <c r="D38" s="8"/>
      <c r="E38" s="42">
        <f>IF($C38&lt;&gt;0,D38/$C38,)</f>
        <v>0</v>
      </c>
      <c r="F38" s="8"/>
      <c r="G38" s="42">
        <f>IF($C38&lt;&gt;0,F38/$C38,)</f>
        <v>0</v>
      </c>
      <c r="H38" s="8"/>
      <c r="I38" s="42">
        <f>IF($C38&lt;&gt;0,H38/$C38,)</f>
        <v>0</v>
      </c>
      <c r="J38" s="8"/>
      <c r="K38" s="42">
        <f>IF($C38&lt;&gt;0,J38/$C38,)</f>
        <v>0</v>
      </c>
      <c r="L38" s="8"/>
      <c r="M38" s="42">
        <f>IF($C38&lt;&gt;0,L38/$C38,)</f>
        <v>0</v>
      </c>
      <c r="N38" s="8"/>
      <c r="O38" s="42">
        <f>IF($C38&lt;&gt;0,N38/$C38,)</f>
        <v>0</v>
      </c>
      <c r="P38" s="8"/>
      <c r="Q38" s="42">
        <f>IF($C38&lt;&gt;0,P38/$C38,)</f>
        <v>0</v>
      </c>
      <c r="R38" s="8"/>
      <c r="S38" s="42">
        <f>IF($C38&lt;&gt;0,R38/$C38,)</f>
        <v>0</v>
      </c>
      <c r="T38" s="8"/>
      <c r="U38" s="42">
        <f>IF($C38&lt;&gt;0,T38/$C38,)</f>
        <v>0</v>
      </c>
      <c r="V38" s="51" t="str">
        <f t="shared" si="1"/>
        <v>đúng</v>
      </c>
      <c r="W38" s="51" t="str">
        <f>IF(C38='BO HOC'!I39,"Đúng","Sai")</f>
        <v>Sai</v>
      </c>
    </row>
    <row r="39" spans="1:23" ht="21" customHeight="1">
      <c r="A39" s="65"/>
      <c r="B39" s="39">
        <v>8</v>
      </c>
      <c r="C39" s="50">
        <f t="shared" si="0"/>
        <v>0</v>
      </c>
      <c r="D39" s="8"/>
      <c r="E39" s="42">
        <f>IF($C39&lt;&gt;0,D39/$C39,)</f>
        <v>0</v>
      </c>
      <c r="F39" s="8"/>
      <c r="G39" s="42">
        <f>IF($C39&lt;&gt;0,F39/$C39,)</f>
        <v>0</v>
      </c>
      <c r="H39" s="8"/>
      <c r="I39" s="42">
        <f>IF($C39&lt;&gt;0,H39/$C39,)</f>
        <v>0</v>
      </c>
      <c r="J39" s="8"/>
      <c r="K39" s="42">
        <f>IF($C39&lt;&gt;0,J39/$C39,)</f>
        <v>0</v>
      </c>
      <c r="L39" s="8"/>
      <c r="M39" s="42">
        <f>IF($C39&lt;&gt;0,L39/$C39,)</f>
        <v>0</v>
      </c>
      <c r="N39" s="8"/>
      <c r="O39" s="42">
        <f>IF($C39&lt;&gt;0,N39/$C39,)</f>
        <v>0</v>
      </c>
      <c r="P39" s="8"/>
      <c r="Q39" s="42">
        <f>IF($C39&lt;&gt;0,P39/$C39,)</f>
        <v>0</v>
      </c>
      <c r="R39" s="8"/>
      <c r="S39" s="42">
        <f>IF($C39&lt;&gt;0,R39/$C39,)</f>
        <v>0</v>
      </c>
      <c r="T39" s="8"/>
      <c r="U39" s="42">
        <f>IF($C39&lt;&gt;0,T39/$C39,)</f>
        <v>0</v>
      </c>
      <c r="V39" s="51" t="str">
        <f t="shared" si="1"/>
        <v>đúng</v>
      </c>
      <c r="W39" s="51" t="str">
        <f>IF(C39='BO HOC'!I40,"Đúng","Sai")</f>
        <v>Sai</v>
      </c>
    </row>
    <row r="40" spans="1:23" ht="21" customHeight="1">
      <c r="A40" s="66"/>
      <c r="B40" s="39">
        <v>9</v>
      </c>
      <c r="C40" s="50">
        <f t="shared" si="0"/>
        <v>0</v>
      </c>
      <c r="D40" s="8"/>
      <c r="E40" s="42">
        <f>IF($C40&lt;&gt;0,D40/$C40,)</f>
        <v>0</v>
      </c>
      <c r="F40" s="8"/>
      <c r="G40" s="42">
        <f>IF($C40&lt;&gt;0,F40/$C40,)</f>
        <v>0</v>
      </c>
      <c r="H40" s="8"/>
      <c r="I40" s="42">
        <f>IF($C40&lt;&gt;0,H40/$C40,)</f>
        <v>0</v>
      </c>
      <c r="J40" s="8"/>
      <c r="K40" s="42">
        <f>IF($C40&lt;&gt;0,J40/$C40,)</f>
        <v>0</v>
      </c>
      <c r="L40" s="8"/>
      <c r="M40" s="42">
        <f>IF($C40&lt;&gt;0,L40/$C40,)</f>
        <v>0</v>
      </c>
      <c r="N40" s="8"/>
      <c r="O40" s="42">
        <f>IF($C40&lt;&gt;0,N40/$C40,)</f>
        <v>0</v>
      </c>
      <c r="P40" s="8"/>
      <c r="Q40" s="42">
        <f>IF($C40&lt;&gt;0,P40/$C40,)</f>
        <v>0</v>
      </c>
      <c r="R40" s="8"/>
      <c r="S40" s="42">
        <f>IF($C40&lt;&gt;0,R40/$C40,)</f>
        <v>0</v>
      </c>
      <c r="T40" s="8"/>
      <c r="U40" s="42">
        <f>IF($C40&lt;&gt;0,T40/$C40,)</f>
        <v>0</v>
      </c>
      <c r="V40" s="51" t="str">
        <f t="shared" si="1"/>
        <v>đúng</v>
      </c>
      <c r="W40" s="51" t="str">
        <f>IF(C40='BO HOC'!I41,"Đúng","Sai")</f>
        <v>Sai</v>
      </c>
    </row>
    <row r="41" spans="1:23" ht="21" customHeight="1">
      <c r="A41" s="54" t="s">
        <v>63</v>
      </c>
      <c r="B41" s="44" t="s">
        <v>0</v>
      </c>
      <c r="C41" s="53">
        <f>IF((D41+F41+H41+J41)&lt;&gt;(L41+N41+P41+R41+T41),,(D41+F41+H41+J41))</f>
        <v>0</v>
      </c>
      <c r="D41" s="53">
        <f>SUM(D37:D40)</f>
        <v>0</v>
      </c>
      <c r="E41" s="46">
        <f t="shared" si="11"/>
        <v>0</v>
      </c>
      <c r="F41" s="53">
        <f>SUM(F37:F40)</f>
        <v>0</v>
      </c>
      <c r="G41" s="46">
        <f t="shared" si="3"/>
        <v>0</v>
      </c>
      <c r="H41" s="53">
        <f>SUM(H37:H40)</f>
        <v>0</v>
      </c>
      <c r="I41" s="46">
        <f aca="true" t="shared" si="12" ref="I41:I70">IF($C41&lt;&gt;0,H41/$C41,)</f>
        <v>0</v>
      </c>
      <c r="J41" s="53">
        <f>SUM(J37:J40)</f>
        <v>0</v>
      </c>
      <c r="K41" s="46">
        <f t="shared" si="5"/>
        <v>0</v>
      </c>
      <c r="L41" s="53">
        <f>SUM(L37:L40)</f>
        <v>0</v>
      </c>
      <c r="M41" s="46">
        <f t="shared" si="6"/>
        <v>0</v>
      </c>
      <c r="N41" s="53">
        <f>SUM(N37:N40)</f>
        <v>0</v>
      </c>
      <c r="O41" s="46">
        <f t="shared" si="7"/>
        <v>0</v>
      </c>
      <c r="P41" s="53">
        <f>SUM(P37:P40)</f>
        <v>0</v>
      </c>
      <c r="Q41" s="46">
        <f t="shared" si="8"/>
        <v>0</v>
      </c>
      <c r="R41" s="53">
        <f>SUM(R37:R40)</f>
        <v>0</v>
      </c>
      <c r="S41" s="46">
        <f aca="true" t="shared" si="13" ref="S41:S70">IF($C41&lt;&gt;0,R41/$C41,)</f>
        <v>0</v>
      </c>
      <c r="T41" s="53">
        <f>SUM(T37:T40)</f>
        <v>0</v>
      </c>
      <c r="U41" s="46">
        <f t="shared" si="10"/>
        <v>0</v>
      </c>
      <c r="V41" s="51" t="str">
        <f t="shared" si="1"/>
        <v>đúng</v>
      </c>
      <c r="W41" s="51" t="str">
        <f>IF(C41='BO HOC'!I42,"Đúng","Sai")</f>
        <v>Sai</v>
      </c>
    </row>
    <row r="42" spans="1:23" ht="21" customHeight="1">
      <c r="A42" s="64" t="s">
        <v>64</v>
      </c>
      <c r="B42" s="39">
        <v>6</v>
      </c>
      <c r="C42" s="50">
        <f t="shared" si="0"/>
        <v>0</v>
      </c>
      <c r="D42" s="8"/>
      <c r="E42" s="42">
        <f t="shared" si="11"/>
        <v>0</v>
      </c>
      <c r="F42" s="8"/>
      <c r="G42" s="42">
        <f t="shared" si="3"/>
        <v>0</v>
      </c>
      <c r="H42" s="8"/>
      <c r="I42" s="42">
        <f t="shared" si="12"/>
        <v>0</v>
      </c>
      <c r="J42" s="8"/>
      <c r="K42" s="42">
        <f t="shared" si="5"/>
        <v>0</v>
      </c>
      <c r="L42" s="60"/>
      <c r="M42" s="42">
        <f t="shared" si="6"/>
        <v>0</v>
      </c>
      <c r="N42" s="8"/>
      <c r="O42" s="42">
        <f t="shared" si="7"/>
        <v>0</v>
      </c>
      <c r="P42" s="8"/>
      <c r="Q42" s="42">
        <f t="shared" si="8"/>
        <v>0</v>
      </c>
      <c r="R42" s="8"/>
      <c r="S42" s="42">
        <f t="shared" si="13"/>
        <v>0</v>
      </c>
      <c r="T42" s="8"/>
      <c r="U42" s="42">
        <f t="shared" si="10"/>
        <v>0</v>
      </c>
      <c r="V42" s="51" t="str">
        <f t="shared" si="1"/>
        <v>đúng</v>
      </c>
      <c r="W42" s="51" t="str">
        <f>IF(C42='BO HOC'!I43,"Đúng","Sai")</f>
        <v>Sai</v>
      </c>
    </row>
    <row r="43" spans="1:23" ht="21" customHeight="1">
      <c r="A43" s="65"/>
      <c r="B43" s="39">
        <v>7</v>
      </c>
      <c r="C43" s="50">
        <f t="shared" si="0"/>
        <v>0</v>
      </c>
      <c r="D43" s="8"/>
      <c r="E43" s="42">
        <f t="shared" si="11"/>
        <v>0</v>
      </c>
      <c r="F43" s="8"/>
      <c r="G43" s="42">
        <f t="shared" si="3"/>
        <v>0</v>
      </c>
      <c r="H43" s="8"/>
      <c r="I43" s="42">
        <f t="shared" si="12"/>
        <v>0</v>
      </c>
      <c r="J43" s="8"/>
      <c r="K43" s="42">
        <f t="shared" si="5"/>
        <v>0</v>
      </c>
      <c r="L43" s="8"/>
      <c r="M43" s="42">
        <f t="shared" si="6"/>
        <v>0</v>
      </c>
      <c r="N43" s="8"/>
      <c r="O43" s="42">
        <f t="shared" si="7"/>
        <v>0</v>
      </c>
      <c r="P43" s="8"/>
      <c r="Q43" s="42">
        <f t="shared" si="8"/>
        <v>0</v>
      </c>
      <c r="R43" s="8"/>
      <c r="S43" s="42">
        <f t="shared" si="13"/>
        <v>0</v>
      </c>
      <c r="T43" s="8"/>
      <c r="U43" s="42">
        <f t="shared" si="10"/>
        <v>0</v>
      </c>
      <c r="V43" s="51" t="str">
        <f t="shared" si="1"/>
        <v>đúng</v>
      </c>
      <c r="W43" s="51" t="str">
        <f>IF(C43='BO HOC'!I44,"Đúng","Sai")</f>
        <v>Sai</v>
      </c>
    </row>
    <row r="44" spans="1:23" ht="21" customHeight="1">
      <c r="A44" s="65"/>
      <c r="B44" s="39">
        <v>8</v>
      </c>
      <c r="C44" s="50">
        <f t="shared" si="0"/>
        <v>0</v>
      </c>
      <c r="D44" s="8"/>
      <c r="E44" s="42">
        <f t="shared" si="11"/>
        <v>0</v>
      </c>
      <c r="F44" s="8"/>
      <c r="G44" s="42">
        <f t="shared" si="3"/>
        <v>0</v>
      </c>
      <c r="H44" s="8"/>
      <c r="I44" s="42">
        <f t="shared" si="12"/>
        <v>0</v>
      </c>
      <c r="J44" s="8"/>
      <c r="K44" s="42">
        <f t="shared" si="5"/>
        <v>0</v>
      </c>
      <c r="L44" s="8"/>
      <c r="M44" s="42">
        <f t="shared" si="6"/>
        <v>0</v>
      </c>
      <c r="N44" s="8"/>
      <c r="O44" s="42">
        <f t="shared" si="7"/>
        <v>0</v>
      </c>
      <c r="P44" s="8"/>
      <c r="Q44" s="42">
        <f t="shared" si="8"/>
        <v>0</v>
      </c>
      <c r="R44" s="8"/>
      <c r="S44" s="42">
        <f t="shared" si="13"/>
        <v>0</v>
      </c>
      <c r="T44" s="8"/>
      <c r="U44" s="42">
        <f t="shared" si="10"/>
        <v>0</v>
      </c>
      <c r="V44" s="51" t="str">
        <f t="shared" si="1"/>
        <v>đúng</v>
      </c>
      <c r="W44" s="51" t="str">
        <f>IF(C44='BO HOC'!I45,"Đúng","Sai")</f>
        <v>Sai</v>
      </c>
    </row>
    <row r="45" spans="1:23" ht="21" customHeight="1">
      <c r="A45" s="66"/>
      <c r="B45" s="39">
        <v>9</v>
      </c>
      <c r="C45" s="50">
        <f t="shared" si="0"/>
        <v>0</v>
      </c>
      <c r="D45" s="8"/>
      <c r="E45" s="42">
        <f t="shared" si="11"/>
        <v>0</v>
      </c>
      <c r="F45" s="8"/>
      <c r="G45" s="42">
        <f t="shared" si="3"/>
        <v>0</v>
      </c>
      <c r="H45" s="8"/>
      <c r="I45" s="42">
        <f t="shared" si="12"/>
        <v>0</v>
      </c>
      <c r="J45" s="8"/>
      <c r="K45" s="42">
        <f t="shared" si="5"/>
        <v>0</v>
      </c>
      <c r="L45" s="8"/>
      <c r="M45" s="42">
        <f t="shared" si="6"/>
        <v>0</v>
      </c>
      <c r="N45" s="8"/>
      <c r="O45" s="42">
        <f t="shared" si="7"/>
        <v>0</v>
      </c>
      <c r="P45" s="8"/>
      <c r="Q45" s="42">
        <f t="shared" si="8"/>
        <v>0</v>
      </c>
      <c r="R45" s="8"/>
      <c r="S45" s="42">
        <f t="shared" si="13"/>
        <v>0</v>
      </c>
      <c r="T45" s="8"/>
      <c r="U45" s="42">
        <f t="shared" si="10"/>
        <v>0</v>
      </c>
      <c r="V45" s="51" t="str">
        <f t="shared" si="1"/>
        <v>đúng</v>
      </c>
      <c r="W45" s="51" t="str">
        <f>IF(C45='BO HOC'!I46,"Đúng","Sai")</f>
        <v>Sai</v>
      </c>
    </row>
    <row r="46" spans="1:23" ht="21" customHeight="1">
      <c r="A46" s="54" t="s">
        <v>64</v>
      </c>
      <c r="B46" s="44" t="s">
        <v>0</v>
      </c>
      <c r="C46" s="53">
        <f aca="true" t="shared" si="14" ref="C46:C51">IF((D46+F46+H46+J46)&lt;&gt;(L46+N46+P46+R46+T46),,(D46+F46+H46+J46))</f>
        <v>0</v>
      </c>
      <c r="D46" s="53">
        <f>SUM(D42:D45)</f>
        <v>0</v>
      </c>
      <c r="E46" s="46">
        <f t="shared" si="11"/>
        <v>0</v>
      </c>
      <c r="F46" s="53">
        <f>SUM(F42:F45)</f>
        <v>0</v>
      </c>
      <c r="G46" s="46">
        <f t="shared" si="3"/>
        <v>0</v>
      </c>
      <c r="H46" s="53">
        <f>SUM(H42:H45)</f>
        <v>0</v>
      </c>
      <c r="I46" s="46">
        <f t="shared" si="12"/>
        <v>0</v>
      </c>
      <c r="J46" s="53">
        <f>SUM(J42:J45)</f>
        <v>0</v>
      </c>
      <c r="K46" s="46">
        <f t="shared" si="5"/>
        <v>0</v>
      </c>
      <c r="L46" s="53">
        <f>SUM(L42:L45)</f>
        <v>0</v>
      </c>
      <c r="M46" s="46">
        <f t="shared" si="6"/>
        <v>0</v>
      </c>
      <c r="N46" s="53">
        <f>SUM(N42:N45)</f>
        <v>0</v>
      </c>
      <c r="O46" s="46">
        <f t="shared" si="7"/>
        <v>0</v>
      </c>
      <c r="P46" s="53">
        <f>SUM(P42:P45)</f>
        <v>0</v>
      </c>
      <c r="Q46" s="46">
        <f t="shared" si="8"/>
        <v>0</v>
      </c>
      <c r="R46" s="53">
        <f>SUM(R42:R45)</f>
        <v>0</v>
      </c>
      <c r="S46" s="46">
        <f t="shared" si="13"/>
        <v>0</v>
      </c>
      <c r="T46" s="53">
        <f>SUM(T42:T45)</f>
        <v>0</v>
      </c>
      <c r="U46" s="46">
        <f t="shared" si="10"/>
        <v>0</v>
      </c>
      <c r="V46" s="51" t="str">
        <f t="shared" si="1"/>
        <v>đúng</v>
      </c>
      <c r="W46" s="51" t="str">
        <f>IF(C46='BO HOC'!I47,"Đúng","Sai")</f>
        <v>Sai</v>
      </c>
    </row>
    <row r="47" spans="1:23" ht="21" customHeight="1">
      <c r="A47" s="64" t="s">
        <v>65</v>
      </c>
      <c r="B47" s="39">
        <v>6</v>
      </c>
      <c r="C47" s="50">
        <f t="shared" si="14"/>
        <v>0</v>
      </c>
      <c r="D47" s="8"/>
      <c r="E47" s="42">
        <f t="shared" si="11"/>
        <v>0</v>
      </c>
      <c r="F47" s="8"/>
      <c r="G47" s="42">
        <f>IF($C47&lt;&gt;0,F47/$C47,)</f>
        <v>0</v>
      </c>
      <c r="H47" s="8"/>
      <c r="I47" s="42">
        <f t="shared" si="12"/>
        <v>0</v>
      </c>
      <c r="J47" s="8"/>
      <c r="K47" s="42">
        <f>IF($C47&lt;&gt;0,J47/$C47,)</f>
        <v>0</v>
      </c>
      <c r="L47" s="8"/>
      <c r="M47" s="42">
        <f t="shared" si="6"/>
        <v>0</v>
      </c>
      <c r="N47" s="8"/>
      <c r="O47" s="42">
        <f t="shared" si="7"/>
        <v>0</v>
      </c>
      <c r="P47" s="8"/>
      <c r="Q47" s="42">
        <f t="shared" si="8"/>
        <v>0</v>
      </c>
      <c r="R47" s="8"/>
      <c r="S47" s="42">
        <f>IF($C47&lt;&gt;0,R47/$C47,)</f>
        <v>0</v>
      </c>
      <c r="T47" s="8"/>
      <c r="U47" s="42">
        <f t="shared" si="10"/>
        <v>0</v>
      </c>
      <c r="V47" s="51" t="str">
        <f>IF((D47+F47+H47+J47)&lt;&gt;(L47+N47+P47+R47+T47),"Sai: Số HL &lt;&gt; Số HK","đúng")</f>
        <v>đúng</v>
      </c>
      <c r="W47" s="51" t="str">
        <f>IF(C47='BO HOC'!I48,"Đúng","Sai")</f>
        <v>Sai</v>
      </c>
    </row>
    <row r="48" spans="1:23" ht="21" customHeight="1">
      <c r="A48" s="65"/>
      <c r="B48" s="39">
        <v>7</v>
      </c>
      <c r="C48" s="50">
        <f t="shared" si="14"/>
        <v>0</v>
      </c>
      <c r="D48" s="8"/>
      <c r="E48" s="42">
        <f t="shared" si="11"/>
        <v>0</v>
      </c>
      <c r="F48" s="8"/>
      <c r="G48" s="42">
        <f>IF($C48&lt;&gt;0,F48/$C48,)</f>
        <v>0</v>
      </c>
      <c r="H48" s="8"/>
      <c r="I48" s="42">
        <f t="shared" si="12"/>
        <v>0</v>
      </c>
      <c r="J48" s="8"/>
      <c r="K48" s="42">
        <f>IF($C48&lt;&gt;0,J48/$C48,)</f>
        <v>0</v>
      </c>
      <c r="L48" s="8"/>
      <c r="M48" s="42">
        <f t="shared" si="6"/>
        <v>0</v>
      </c>
      <c r="N48" s="8"/>
      <c r="O48" s="42">
        <f t="shared" si="7"/>
        <v>0</v>
      </c>
      <c r="P48" s="8"/>
      <c r="Q48" s="42">
        <f t="shared" si="8"/>
        <v>0</v>
      </c>
      <c r="R48" s="8"/>
      <c r="S48" s="42">
        <f>IF($C48&lt;&gt;0,R48/$C48,)</f>
        <v>0</v>
      </c>
      <c r="T48" s="8"/>
      <c r="U48" s="42">
        <f t="shared" si="10"/>
        <v>0</v>
      </c>
      <c r="V48" s="51" t="str">
        <f>IF((D48+F48+H48+J48)&lt;&gt;(L48+N48+P48+R48+T48),"Sai: Số HL &lt;&gt; Số HK","đúng")</f>
        <v>đúng</v>
      </c>
      <c r="W48" s="51" t="str">
        <f>IF(C48='BO HOC'!I49,"Đúng","Sai")</f>
        <v>Sai</v>
      </c>
    </row>
    <row r="49" spans="1:23" ht="21" customHeight="1">
      <c r="A49" s="65"/>
      <c r="B49" s="39">
        <v>8</v>
      </c>
      <c r="C49" s="50">
        <f t="shared" si="14"/>
        <v>0</v>
      </c>
      <c r="D49" s="8"/>
      <c r="E49" s="42">
        <f t="shared" si="11"/>
        <v>0</v>
      </c>
      <c r="F49" s="8"/>
      <c r="G49" s="42">
        <f>IF($C49&lt;&gt;0,F49/$C49,)</f>
        <v>0</v>
      </c>
      <c r="H49" s="8"/>
      <c r="I49" s="42">
        <f t="shared" si="12"/>
        <v>0</v>
      </c>
      <c r="J49" s="8"/>
      <c r="K49" s="42">
        <f>IF($C49&lt;&gt;0,J49/$C49,)</f>
        <v>0</v>
      </c>
      <c r="L49" s="8"/>
      <c r="M49" s="42">
        <f t="shared" si="6"/>
        <v>0</v>
      </c>
      <c r="N49" s="8"/>
      <c r="O49" s="42">
        <f t="shared" si="7"/>
        <v>0</v>
      </c>
      <c r="P49" s="8"/>
      <c r="Q49" s="42">
        <f t="shared" si="8"/>
        <v>0</v>
      </c>
      <c r="R49" s="8"/>
      <c r="S49" s="42">
        <f>IF($C49&lt;&gt;0,R49/$C49,)</f>
        <v>0</v>
      </c>
      <c r="T49" s="8"/>
      <c r="U49" s="42">
        <f t="shared" si="10"/>
        <v>0</v>
      </c>
      <c r="V49" s="51" t="str">
        <f>IF((D49+F49+H49+J49)&lt;&gt;(L49+N49+P49+R49+T49),"Sai: Số HL &lt;&gt; Số HK","đúng")</f>
        <v>đúng</v>
      </c>
      <c r="W49" s="51" t="str">
        <f>IF(C49='BO HOC'!I50,"Đúng","Sai")</f>
        <v>Sai</v>
      </c>
    </row>
    <row r="50" spans="1:23" ht="21" customHeight="1">
      <c r="A50" s="66"/>
      <c r="B50" s="39">
        <v>9</v>
      </c>
      <c r="C50" s="50">
        <f t="shared" si="14"/>
        <v>0</v>
      </c>
      <c r="D50" s="8"/>
      <c r="E50" s="42">
        <f t="shared" si="11"/>
        <v>0</v>
      </c>
      <c r="F50" s="8"/>
      <c r="G50" s="42">
        <f>IF($C50&lt;&gt;0,F50/$C50,)</f>
        <v>0</v>
      </c>
      <c r="H50" s="8"/>
      <c r="I50" s="42">
        <f t="shared" si="12"/>
        <v>0</v>
      </c>
      <c r="J50" s="8"/>
      <c r="K50" s="42">
        <f>IF($C50&lt;&gt;0,J50/$C50,)</f>
        <v>0</v>
      </c>
      <c r="L50" s="8"/>
      <c r="M50" s="42">
        <f t="shared" si="6"/>
        <v>0</v>
      </c>
      <c r="N50" s="8"/>
      <c r="O50" s="42">
        <f t="shared" si="7"/>
        <v>0</v>
      </c>
      <c r="P50" s="8"/>
      <c r="Q50" s="42">
        <f t="shared" si="8"/>
        <v>0</v>
      </c>
      <c r="R50" s="8"/>
      <c r="S50" s="42">
        <f>IF($C50&lt;&gt;0,R50/$C50,)</f>
        <v>0</v>
      </c>
      <c r="T50" s="8"/>
      <c r="U50" s="42">
        <f t="shared" si="10"/>
        <v>0</v>
      </c>
      <c r="V50" s="51" t="str">
        <f>IF((D50+F50+H50+J50)&lt;&gt;(L50+N50+P50+R50+T50),"Sai: Số HL &lt;&gt; Số HK","đúng")</f>
        <v>đúng</v>
      </c>
      <c r="W50" s="51" t="str">
        <f>IF(C50='BO HOC'!I51,"Đúng","Sai")</f>
        <v>Sai</v>
      </c>
    </row>
    <row r="51" spans="1:23" ht="21" customHeight="1">
      <c r="A51" s="54" t="s">
        <v>65</v>
      </c>
      <c r="B51" s="56" t="s">
        <v>0</v>
      </c>
      <c r="C51" s="53">
        <f t="shared" si="14"/>
        <v>0</v>
      </c>
      <c r="D51" s="53">
        <f>SUM(D47:D50)</f>
        <v>0</v>
      </c>
      <c r="E51" s="46">
        <f t="shared" si="11"/>
        <v>0</v>
      </c>
      <c r="F51" s="53">
        <f>SUM(F47:F50)</f>
        <v>0</v>
      </c>
      <c r="G51" s="46">
        <f t="shared" si="3"/>
        <v>0</v>
      </c>
      <c r="H51" s="53">
        <f>SUM(H47:H50)</f>
        <v>0</v>
      </c>
      <c r="I51" s="46">
        <f t="shared" si="12"/>
        <v>0</v>
      </c>
      <c r="J51" s="53">
        <f>SUM(J47:J50)</f>
        <v>0</v>
      </c>
      <c r="K51" s="46">
        <f t="shared" si="5"/>
        <v>0</v>
      </c>
      <c r="L51" s="53">
        <f>SUM(L47:L50)</f>
        <v>0</v>
      </c>
      <c r="M51" s="46">
        <f t="shared" si="6"/>
        <v>0</v>
      </c>
      <c r="N51" s="53">
        <f>SUM(N47:N50)</f>
        <v>0</v>
      </c>
      <c r="O51" s="46">
        <f t="shared" si="7"/>
        <v>0</v>
      </c>
      <c r="P51" s="53">
        <f>SUM(P47:P50)</f>
        <v>0</v>
      </c>
      <c r="Q51" s="46">
        <f t="shared" si="8"/>
        <v>0</v>
      </c>
      <c r="R51" s="53">
        <f>SUM(R47:R50)</f>
        <v>0</v>
      </c>
      <c r="S51" s="46">
        <f t="shared" si="13"/>
        <v>0</v>
      </c>
      <c r="T51" s="53">
        <f>SUM(T47:T50)</f>
        <v>0</v>
      </c>
      <c r="U51" s="46">
        <f t="shared" si="10"/>
        <v>0</v>
      </c>
      <c r="V51" s="51" t="str">
        <f>IF((D51+F51+H51+J51)&lt;&gt;(L51+N51+P51+R51+T51),"Sai: Số HL &lt;&gt; Số HK","đúng")</f>
        <v>đúng</v>
      </c>
      <c r="W51" s="51" t="str">
        <f>IF(C51='BO HOC'!I52,"Đúng","Sai")</f>
        <v>Sai</v>
      </c>
    </row>
    <row r="52" spans="1:23" ht="21" customHeight="1">
      <c r="A52" s="64" t="s">
        <v>66</v>
      </c>
      <c r="B52" s="39">
        <v>6</v>
      </c>
      <c r="C52" s="50">
        <f t="shared" si="0"/>
        <v>0</v>
      </c>
      <c r="D52" s="61"/>
      <c r="E52" s="42">
        <f t="shared" si="11"/>
        <v>0</v>
      </c>
      <c r="F52" s="61"/>
      <c r="G52" s="42">
        <f t="shared" si="3"/>
        <v>0</v>
      </c>
      <c r="H52" s="61"/>
      <c r="I52" s="42">
        <f t="shared" si="12"/>
        <v>0</v>
      </c>
      <c r="J52" s="8"/>
      <c r="K52" s="42">
        <f t="shared" si="5"/>
        <v>0</v>
      </c>
      <c r="L52" s="61"/>
      <c r="M52" s="42">
        <f t="shared" si="6"/>
        <v>0</v>
      </c>
      <c r="N52" s="61"/>
      <c r="O52" s="42">
        <f t="shared" si="7"/>
        <v>0</v>
      </c>
      <c r="P52" s="61"/>
      <c r="Q52" s="42">
        <f t="shared" si="8"/>
        <v>0</v>
      </c>
      <c r="R52" s="61"/>
      <c r="S52" s="42">
        <f t="shared" si="13"/>
        <v>0</v>
      </c>
      <c r="T52" s="61"/>
      <c r="U52" s="42">
        <f t="shared" si="10"/>
        <v>0</v>
      </c>
      <c r="V52" s="51" t="str">
        <f t="shared" si="1"/>
        <v>đúng</v>
      </c>
      <c r="W52" s="51" t="str">
        <f>IF(C52='BO HOC'!I53,"Đúng","Sai")</f>
        <v>Sai</v>
      </c>
    </row>
    <row r="53" spans="1:23" ht="21" customHeight="1">
      <c r="A53" s="65"/>
      <c r="B53" s="39">
        <v>7</v>
      </c>
      <c r="C53" s="50">
        <f t="shared" si="0"/>
        <v>0</v>
      </c>
      <c r="D53" s="61"/>
      <c r="E53" s="42">
        <f t="shared" si="11"/>
        <v>0</v>
      </c>
      <c r="F53" s="61"/>
      <c r="G53" s="42">
        <f t="shared" si="3"/>
        <v>0</v>
      </c>
      <c r="H53" s="61"/>
      <c r="I53" s="42">
        <f t="shared" si="12"/>
        <v>0</v>
      </c>
      <c r="J53" s="8"/>
      <c r="K53" s="42">
        <f t="shared" si="5"/>
        <v>0</v>
      </c>
      <c r="L53" s="61"/>
      <c r="M53" s="42">
        <f t="shared" si="6"/>
        <v>0</v>
      </c>
      <c r="N53" s="61"/>
      <c r="O53" s="42">
        <f t="shared" si="7"/>
        <v>0</v>
      </c>
      <c r="P53" s="61"/>
      <c r="Q53" s="42">
        <f t="shared" si="8"/>
        <v>0</v>
      </c>
      <c r="R53" s="61"/>
      <c r="S53" s="42">
        <f t="shared" si="13"/>
        <v>0</v>
      </c>
      <c r="T53" s="61"/>
      <c r="U53" s="42">
        <f t="shared" si="10"/>
        <v>0</v>
      </c>
      <c r="V53" s="51" t="str">
        <f t="shared" si="1"/>
        <v>đúng</v>
      </c>
      <c r="W53" s="51" t="str">
        <f>IF(C53='BO HOC'!I54,"Đúng","Sai")</f>
        <v>Sai</v>
      </c>
    </row>
    <row r="54" spans="1:23" ht="21" customHeight="1">
      <c r="A54" s="65"/>
      <c r="B54" s="39">
        <v>8</v>
      </c>
      <c r="C54" s="50">
        <f t="shared" si="0"/>
        <v>0</v>
      </c>
      <c r="D54" s="61"/>
      <c r="E54" s="42">
        <f t="shared" si="11"/>
        <v>0</v>
      </c>
      <c r="F54" s="61"/>
      <c r="G54" s="42">
        <f t="shared" si="3"/>
        <v>0</v>
      </c>
      <c r="H54" s="61"/>
      <c r="I54" s="42">
        <f t="shared" si="12"/>
        <v>0</v>
      </c>
      <c r="J54" s="8"/>
      <c r="K54" s="42">
        <f t="shared" si="5"/>
        <v>0</v>
      </c>
      <c r="L54" s="61"/>
      <c r="M54" s="42">
        <f t="shared" si="6"/>
        <v>0</v>
      </c>
      <c r="N54" s="61"/>
      <c r="O54" s="42">
        <f t="shared" si="7"/>
        <v>0</v>
      </c>
      <c r="P54" s="61"/>
      <c r="Q54" s="42">
        <f t="shared" si="8"/>
        <v>0</v>
      </c>
      <c r="R54" s="61"/>
      <c r="S54" s="42">
        <f t="shared" si="13"/>
        <v>0</v>
      </c>
      <c r="T54" s="61"/>
      <c r="U54" s="42">
        <f t="shared" si="10"/>
        <v>0</v>
      </c>
      <c r="V54" s="51" t="str">
        <f t="shared" si="1"/>
        <v>đúng</v>
      </c>
      <c r="W54" s="51" t="str">
        <f>IF(C54='BO HOC'!I55,"Đúng","Sai")</f>
        <v>Sai</v>
      </c>
    </row>
    <row r="55" spans="1:23" ht="21" customHeight="1">
      <c r="A55" s="66"/>
      <c r="B55" s="39">
        <v>9</v>
      </c>
      <c r="C55" s="50">
        <f t="shared" si="0"/>
        <v>0</v>
      </c>
      <c r="D55" s="61"/>
      <c r="E55" s="42">
        <f t="shared" si="11"/>
        <v>0</v>
      </c>
      <c r="F55" s="61"/>
      <c r="G55" s="42">
        <f t="shared" si="3"/>
        <v>0</v>
      </c>
      <c r="H55" s="61"/>
      <c r="I55" s="42">
        <f t="shared" si="12"/>
        <v>0</v>
      </c>
      <c r="J55" s="8"/>
      <c r="K55" s="42">
        <f t="shared" si="5"/>
        <v>0</v>
      </c>
      <c r="L55" s="61"/>
      <c r="M55" s="42">
        <f t="shared" si="6"/>
        <v>0</v>
      </c>
      <c r="N55" s="61"/>
      <c r="O55" s="42">
        <f t="shared" si="7"/>
        <v>0</v>
      </c>
      <c r="P55" s="61"/>
      <c r="Q55" s="42">
        <f t="shared" si="8"/>
        <v>0</v>
      </c>
      <c r="R55" s="61"/>
      <c r="S55" s="42">
        <f t="shared" si="13"/>
        <v>0</v>
      </c>
      <c r="T55" s="61"/>
      <c r="U55" s="42">
        <f t="shared" si="10"/>
        <v>0</v>
      </c>
      <c r="V55" s="51" t="str">
        <f t="shared" si="1"/>
        <v>đúng</v>
      </c>
      <c r="W55" s="51" t="str">
        <f>IF(C55='BO HOC'!I56,"Đúng","Sai")</f>
        <v>Sai</v>
      </c>
    </row>
    <row r="56" spans="1:23" ht="21" customHeight="1">
      <c r="A56" s="54" t="s">
        <v>66</v>
      </c>
      <c r="B56" s="56" t="s">
        <v>0</v>
      </c>
      <c r="C56" s="53">
        <f>IF((D56+F56+H56+J56)&lt;&gt;(L56+N56+P56+R56+T56),,(D56+F56+H56+J56))</f>
        <v>0</v>
      </c>
      <c r="D56" s="53">
        <f>SUM(D52:D55)</f>
        <v>0</v>
      </c>
      <c r="E56" s="46">
        <f t="shared" si="11"/>
        <v>0</v>
      </c>
      <c r="F56" s="53">
        <f>SUM(F52:F55)</f>
        <v>0</v>
      </c>
      <c r="G56" s="46">
        <f t="shared" si="3"/>
        <v>0</v>
      </c>
      <c r="H56" s="53">
        <f>SUM(H52:H55)</f>
        <v>0</v>
      </c>
      <c r="I56" s="46">
        <f t="shared" si="12"/>
        <v>0</v>
      </c>
      <c r="J56" s="53">
        <f>SUM(J52:J55)</f>
        <v>0</v>
      </c>
      <c r="K56" s="46">
        <f t="shared" si="5"/>
        <v>0</v>
      </c>
      <c r="L56" s="53">
        <f>SUM(L52:L55)</f>
        <v>0</v>
      </c>
      <c r="M56" s="46">
        <f t="shared" si="6"/>
        <v>0</v>
      </c>
      <c r="N56" s="53">
        <f>SUM(N52:N55)</f>
        <v>0</v>
      </c>
      <c r="O56" s="46">
        <f t="shared" si="7"/>
        <v>0</v>
      </c>
      <c r="P56" s="53">
        <f>SUM(P52:P55)</f>
        <v>0</v>
      </c>
      <c r="Q56" s="46">
        <f t="shared" si="8"/>
        <v>0</v>
      </c>
      <c r="R56" s="53">
        <f>SUM(R52:R55)</f>
        <v>0</v>
      </c>
      <c r="S56" s="46">
        <f t="shared" si="13"/>
        <v>0</v>
      </c>
      <c r="T56" s="53">
        <f>SUM(T52:T55)</f>
        <v>0</v>
      </c>
      <c r="U56" s="46">
        <f t="shared" si="10"/>
        <v>0</v>
      </c>
      <c r="V56" s="51" t="str">
        <f t="shared" si="1"/>
        <v>đúng</v>
      </c>
      <c r="W56" s="51" t="str">
        <f>IF(C56='BO HOC'!I57,"Đúng","Sai")</f>
        <v>Sai</v>
      </c>
    </row>
    <row r="57" spans="1:23" ht="21" customHeight="1">
      <c r="A57" s="64" t="s">
        <v>67</v>
      </c>
      <c r="B57" s="39">
        <v>6</v>
      </c>
      <c r="C57" s="50">
        <f t="shared" si="0"/>
        <v>0</v>
      </c>
      <c r="D57" s="8"/>
      <c r="E57" s="42">
        <f>IF($C57&lt;&gt;0,D57/$C57,)</f>
        <v>0</v>
      </c>
      <c r="F57" s="8"/>
      <c r="G57" s="42">
        <f>IF($C57&lt;&gt;0,F57/$C57,)</f>
        <v>0</v>
      </c>
      <c r="H57" s="8"/>
      <c r="I57" s="42">
        <f>IF($C57&lt;&gt;0,H57/$C57,)</f>
        <v>0</v>
      </c>
      <c r="J57" s="8"/>
      <c r="K57" s="42">
        <f>IF($C57&lt;&gt;0,J57/$C57,)</f>
        <v>0</v>
      </c>
      <c r="L57" s="8"/>
      <c r="M57" s="42">
        <f>IF($C57&lt;&gt;0,L57/$C57,)</f>
        <v>0</v>
      </c>
      <c r="N57" s="8"/>
      <c r="O57" s="42">
        <f>IF($C57&lt;&gt;0,N57/$C57,)</f>
        <v>0</v>
      </c>
      <c r="P57" s="8"/>
      <c r="Q57" s="42">
        <f>IF($C57&lt;&gt;0,P57/$C57,)</f>
        <v>0</v>
      </c>
      <c r="R57" s="8"/>
      <c r="S57" s="42">
        <f>IF($C57&lt;&gt;0,R57/$C57,)</f>
        <v>0</v>
      </c>
      <c r="T57" s="8"/>
      <c r="U57" s="42">
        <f>IF($C57&lt;&gt;0,T57/$C57,)</f>
        <v>0</v>
      </c>
      <c r="V57" s="51" t="str">
        <f t="shared" si="1"/>
        <v>đúng</v>
      </c>
      <c r="W57" s="51" t="str">
        <f>IF(C57='BO HOC'!I58,"Đúng","Sai")</f>
        <v>Sai</v>
      </c>
    </row>
    <row r="58" spans="1:23" ht="21" customHeight="1">
      <c r="A58" s="65"/>
      <c r="B58" s="39">
        <v>7</v>
      </c>
      <c r="C58" s="50">
        <f t="shared" si="0"/>
        <v>0</v>
      </c>
      <c r="D58" s="8"/>
      <c r="E58" s="42">
        <f>IF($C58&lt;&gt;0,D58/$C58,)</f>
        <v>0</v>
      </c>
      <c r="F58" s="8"/>
      <c r="G58" s="42">
        <f>IF($C58&lt;&gt;0,F58/$C58,)</f>
        <v>0</v>
      </c>
      <c r="H58" s="8"/>
      <c r="I58" s="42">
        <f>IF($C58&lt;&gt;0,H58/$C58,)</f>
        <v>0</v>
      </c>
      <c r="J58" s="8"/>
      <c r="K58" s="42">
        <f>IF($C58&lt;&gt;0,J58/$C58,)</f>
        <v>0</v>
      </c>
      <c r="L58" s="8"/>
      <c r="M58" s="42">
        <f>IF($C58&lt;&gt;0,L58/$C58,)</f>
        <v>0</v>
      </c>
      <c r="N58" s="8"/>
      <c r="O58" s="42">
        <f>IF($C58&lt;&gt;0,N58/$C58,)</f>
        <v>0</v>
      </c>
      <c r="P58" s="8"/>
      <c r="Q58" s="42">
        <f>IF($C58&lt;&gt;0,P58/$C58,)</f>
        <v>0</v>
      </c>
      <c r="R58" s="8"/>
      <c r="S58" s="42">
        <f>IF($C58&lt;&gt;0,R58/$C58,)</f>
        <v>0</v>
      </c>
      <c r="T58" s="8"/>
      <c r="U58" s="42">
        <f>IF($C58&lt;&gt;0,T58/$C58,)</f>
        <v>0</v>
      </c>
      <c r="V58" s="51" t="str">
        <f t="shared" si="1"/>
        <v>đúng</v>
      </c>
      <c r="W58" s="51" t="str">
        <f>IF(C58='BO HOC'!I59,"Đúng","Sai")</f>
        <v>Sai</v>
      </c>
    </row>
    <row r="59" spans="1:23" ht="21" customHeight="1">
      <c r="A59" s="65"/>
      <c r="B59" s="39">
        <v>8</v>
      </c>
      <c r="C59" s="50">
        <f t="shared" si="0"/>
        <v>0</v>
      </c>
      <c r="D59" s="8"/>
      <c r="E59" s="42">
        <f>IF($C59&lt;&gt;0,D59/$C59,)</f>
        <v>0</v>
      </c>
      <c r="F59" s="8"/>
      <c r="G59" s="42">
        <f>IF($C59&lt;&gt;0,F59/$C59,)</f>
        <v>0</v>
      </c>
      <c r="H59" s="8"/>
      <c r="I59" s="42">
        <f>IF($C59&lt;&gt;0,H59/$C59,)</f>
        <v>0</v>
      </c>
      <c r="J59" s="8"/>
      <c r="K59" s="42">
        <f>IF($C59&lt;&gt;0,J59/$C59,)</f>
        <v>0</v>
      </c>
      <c r="L59" s="8"/>
      <c r="M59" s="42">
        <f>IF($C59&lt;&gt;0,L59/$C59,)</f>
        <v>0</v>
      </c>
      <c r="N59" s="8"/>
      <c r="O59" s="42">
        <f>IF($C59&lt;&gt;0,N59/$C59,)</f>
        <v>0</v>
      </c>
      <c r="P59" s="8"/>
      <c r="Q59" s="42">
        <f>IF($C59&lt;&gt;0,P59/$C59,)</f>
        <v>0</v>
      </c>
      <c r="R59" s="8"/>
      <c r="S59" s="42">
        <f>IF($C59&lt;&gt;0,R59/$C59,)</f>
        <v>0</v>
      </c>
      <c r="T59" s="8"/>
      <c r="U59" s="42">
        <f>IF($C59&lt;&gt;0,T59/$C59,)</f>
        <v>0</v>
      </c>
      <c r="V59" s="51" t="str">
        <f t="shared" si="1"/>
        <v>đúng</v>
      </c>
      <c r="W59" s="51" t="str">
        <f>IF(C59='BO HOC'!I60,"Đúng","Sai")</f>
        <v>Sai</v>
      </c>
    </row>
    <row r="60" spans="1:23" ht="21" customHeight="1">
      <c r="A60" s="66"/>
      <c r="B60" s="39">
        <v>9</v>
      </c>
      <c r="C60" s="50">
        <f t="shared" si="0"/>
        <v>0</v>
      </c>
      <c r="D60" s="8"/>
      <c r="E60" s="42">
        <f>IF($C60&lt;&gt;0,D60/$C60,)</f>
        <v>0</v>
      </c>
      <c r="F60" s="8"/>
      <c r="G60" s="42">
        <f>IF($C60&lt;&gt;0,F60/$C60,)</f>
        <v>0</v>
      </c>
      <c r="H60" s="8"/>
      <c r="I60" s="42">
        <f>IF($C60&lt;&gt;0,H60/$C60,)</f>
        <v>0</v>
      </c>
      <c r="J60" s="8"/>
      <c r="K60" s="42">
        <f>IF($C60&lt;&gt;0,J60/$C60,)</f>
        <v>0</v>
      </c>
      <c r="L60" s="8"/>
      <c r="M60" s="42">
        <f>IF($C60&lt;&gt;0,L60/$C60,)</f>
        <v>0</v>
      </c>
      <c r="N60" s="8"/>
      <c r="O60" s="42">
        <f>IF($C60&lt;&gt;0,N60/$C60,)</f>
        <v>0</v>
      </c>
      <c r="P60" s="8"/>
      <c r="Q60" s="42">
        <f>IF($C60&lt;&gt;0,P60/$C60,)</f>
        <v>0</v>
      </c>
      <c r="R60" s="8"/>
      <c r="S60" s="42">
        <f>IF($C60&lt;&gt;0,R60/$C60,)</f>
        <v>0</v>
      </c>
      <c r="T60" s="8"/>
      <c r="U60" s="42">
        <f>IF($C60&lt;&gt;0,T60/$C60,)</f>
        <v>0</v>
      </c>
      <c r="V60" s="51" t="str">
        <f t="shared" si="1"/>
        <v>đúng</v>
      </c>
      <c r="W60" s="51" t="str">
        <f>IF(C60='BO HOC'!I61,"Đúng","Sai")</f>
        <v>Sai</v>
      </c>
    </row>
    <row r="61" spans="1:23" ht="21" customHeight="1">
      <c r="A61" s="54" t="s">
        <v>67</v>
      </c>
      <c r="B61" s="44" t="s">
        <v>0</v>
      </c>
      <c r="C61" s="53">
        <f>IF((D61+F61+H61+J61)&lt;&gt;(L61+N61+P61+R61+T61),,(D61+F61+H61+J61))</f>
        <v>0</v>
      </c>
      <c r="D61" s="53">
        <f>SUM(D57:D60)</f>
        <v>0</v>
      </c>
      <c r="E61" s="46">
        <f t="shared" si="11"/>
        <v>0</v>
      </c>
      <c r="F61" s="53">
        <f>SUM(F57:F60)</f>
        <v>0</v>
      </c>
      <c r="G61" s="46">
        <f t="shared" si="3"/>
        <v>0</v>
      </c>
      <c r="H61" s="53">
        <f>SUM(H57:H60)</f>
        <v>0</v>
      </c>
      <c r="I61" s="46">
        <f t="shared" si="12"/>
        <v>0</v>
      </c>
      <c r="J61" s="53">
        <f>SUM(J57:J60)</f>
        <v>0</v>
      </c>
      <c r="K61" s="46">
        <f t="shared" si="5"/>
        <v>0</v>
      </c>
      <c r="L61" s="53">
        <f>SUM(L57:L60)</f>
        <v>0</v>
      </c>
      <c r="M61" s="46">
        <f t="shared" si="6"/>
        <v>0</v>
      </c>
      <c r="N61" s="53">
        <f>SUM(N57:N60)</f>
        <v>0</v>
      </c>
      <c r="O61" s="46">
        <f t="shared" si="7"/>
        <v>0</v>
      </c>
      <c r="P61" s="53">
        <f>SUM(P57:P60)</f>
        <v>0</v>
      </c>
      <c r="Q61" s="46">
        <f t="shared" si="8"/>
        <v>0</v>
      </c>
      <c r="R61" s="53">
        <f>SUM(R57:R60)</f>
        <v>0</v>
      </c>
      <c r="S61" s="46">
        <f t="shared" si="13"/>
        <v>0</v>
      </c>
      <c r="T61" s="53">
        <f>SUM(T57:T60)</f>
        <v>0</v>
      </c>
      <c r="U61" s="46">
        <f t="shared" si="10"/>
        <v>0</v>
      </c>
      <c r="V61" s="51" t="str">
        <f t="shared" si="1"/>
        <v>đúng</v>
      </c>
      <c r="W61" s="51" t="str">
        <f>IF(C61='BO HOC'!I62,"Đúng","Sai")</f>
        <v>Sai</v>
      </c>
    </row>
    <row r="62" spans="1:23" ht="21" customHeight="1">
      <c r="A62" s="64" t="s">
        <v>68</v>
      </c>
      <c r="B62" s="39">
        <v>6</v>
      </c>
      <c r="C62" s="50">
        <f t="shared" si="0"/>
        <v>0</v>
      </c>
      <c r="D62" s="8"/>
      <c r="E62" s="42">
        <f t="shared" si="11"/>
        <v>0</v>
      </c>
      <c r="F62" s="8"/>
      <c r="G62" s="42">
        <f t="shared" si="3"/>
        <v>0</v>
      </c>
      <c r="H62" s="8"/>
      <c r="I62" s="42">
        <f t="shared" si="12"/>
        <v>0</v>
      </c>
      <c r="J62" s="8"/>
      <c r="K62" s="42">
        <f t="shared" si="5"/>
        <v>0</v>
      </c>
      <c r="L62" s="8"/>
      <c r="M62" s="42">
        <f t="shared" si="6"/>
        <v>0</v>
      </c>
      <c r="N62" s="8"/>
      <c r="O62" s="42">
        <f t="shared" si="7"/>
        <v>0</v>
      </c>
      <c r="P62" s="8"/>
      <c r="Q62" s="42">
        <f t="shared" si="8"/>
        <v>0</v>
      </c>
      <c r="R62" s="8"/>
      <c r="S62" s="42">
        <f t="shared" si="13"/>
        <v>0</v>
      </c>
      <c r="T62" s="8"/>
      <c r="U62" s="42">
        <f t="shared" si="10"/>
        <v>0</v>
      </c>
      <c r="V62" s="51" t="str">
        <f t="shared" si="1"/>
        <v>đúng</v>
      </c>
      <c r="W62" s="51" t="str">
        <f>IF(C62='BO HOC'!I63,"Đúng","Sai")</f>
        <v>Sai</v>
      </c>
    </row>
    <row r="63" spans="1:23" ht="21" customHeight="1">
      <c r="A63" s="65"/>
      <c r="B63" s="39">
        <v>7</v>
      </c>
      <c r="C63" s="50">
        <f t="shared" si="0"/>
        <v>0</v>
      </c>
      <c r="D63" s="8"/>
      <c r="E63" s="42">
        <f t="shared" si="11"/>
        <v>0</v>
      </c>
      <c r="F63" s="8"/>
      <c r="G63" s="42">
        <f t="shared" si="3"/>
        <v>0</v>
      </c>
      <c r="H63" s="8"/>
      <c r="I63" s="42">
        <f t="shared" si="12"/>
        <v>0</v>
      </c>
      <c r="J63" s="8"/>
      <c r="K63" s="42">
        <f t="shared" si="5"/>
        <v>0</v>
      </c>
      <c r="L63" s="8"/>
      <c r="M63" s="42">
        <f t="shared" si="6"/>
        <v>0</v>
      </c>
      <c r="N63" s="8"/>
      <c r="O63" s="42">
        <f t="shared" si="7"/>
        <v>0</v>
      </c>
      <c r="P63" s="8"/>
      <c r="Q63" s="42">
        <f t="shared" si="8"/>
        <v>0</v>
      </c>
      <c r="R63" s="8"/>
      <c r="S63" s="42">
        <f t="shared" si="13"/>
        <v>0</v>
      </c>
      <c r="T63" s="8"/>
      <c r="U63" s="42">
        <f t="shared" si="10"/>
        <v>0</v>
      </c>
      <c r="V63" s="51" t="str">
        <f t="shared" si="1"/>
        <v>đúng</v>
      </c>
      <c r="W63" s="51" t="str">
        <f>IF(C63='BO HOC'!I64,"Đúng","Sai")</f>
        <v>Sai</v>
      </c>
    </row>
    <row r="64" spans="1:23" ht="21" customHeight="1">
      <c r="A64" s="65"/>
      <c r="B64" s="39">
        <v>8</v>
      </c>
      <c r="C64" s="50">
        <f t="shared" si="0"/>
        <v>0</v>
      </c>
      <c r="D64" s="8"/>
      <c r="E64" s="42">
        <f t="shared" si="11"/>
        <v>0</v>
      </c>
      <c r="F64" s="8"/>
      <c r="G64" s="42">
        <f t="shared" si="3"/>
        <v>0</v>
      </c>
      <c r="H64" s="8"/>
      <c r="I64" s="42">
        <f t="shared" si="12"/>
        <v>0</v>
      </c>
      <c r="J64" s="8"/>
      <c r="K64" s="42">
        <f t="shared" si="5"/>
        <v>0</v>
      </c>
      <c r="L64" s="8"/>
      <c r="M64" s="42">
        <f t="shared" si="6"/>
        <v>0</v>
      </c>
      <c r="N64" s="8"/>
      <c r="O64" s="42">
        <f t="shared" si="7"/>
        <v>0</v>
      </c>
      <c r="P64" s="8"/>
      <c r="Q64" s="42">
        <f t="shared" si="8"/>
        <v>0</v>
      </c>
      <c r="R64" s="8"/>
      <c r="S64" s="42">
        <f t="shared" si="13"/>
        <v>0</v>
      </c>
      <c r="T64" s="8"/>
      <c r="U64" s="42">
        <f t="shared" si="10"/>
        <v>0</v>
      </c>
      <c r="V64" s="51" t="str">
        <f t="shared" si="1"/>
        <v>đúng</v>
      </c>
      <c r="W64" s="51" t="str">
        <f>IF(C64='BO HOC'!I65,"Đúng","Sai")</f>
        <v>Sai</v>
      </c>
    </row>
    <row r="65" spans="1:23" ht="21" customHeight="1">
      <c r="A65" s="66"/>
      <c r="B65" s="39">
        <v>9</v>
      </c>
      <c r="C65" s="50">
        <f t="shared" si="0"/>
        <v>0</v>
      </c>
      <c r="D65" s="8"/>
      <c r="E65" s="42">
        <f t="shared" si="11"/>
        <v>0</v>
      </c>
      <c r="F65" s="8"/>
      <c r="G65" s="42">
        <f t="shared" si="3"/>
        <v>0</v>
      </c>
      <c r="H65" s="8"/>
      <c r="I65" s="42">
        <f t="shared" si="12"/>
        <v>0</v>
      </c>
      <c r="J65" s="8"/>
      <c r="K65" s="42">
        <f t="shared" si="5"/>
        <v>0</v>
      </c>
      <c r="L65" s="8"/>
      <c r="M65" s="42">
        <f t="shared" si="6"/>
        <v>0</v>
      </c>
      <c r="N65" s="8"/>
      <c r="O65" s="42">
        <f t="shared" si="7"/>
        <v>0</v>
      </c>
      <c r="P65" s="8"/>
      <c r="Q65" s="42">
        <f t="shared" si="8"/>
        <v>0</v>
      </c>
      <c r="R65" s="8"/>
      <c r="S65" s="42">
        <f t="shared" si="13"/>
        <v>0</v>
      </c>
      <c r="T65" s="8"/>
      <c r="U65" s="42">
        <f t="shared" si="10"/>
        <v>0</v>
      </c>
      <c r="V65" s="51" t="str">
        <f t="shared" si="1"/>
        <v>đúng</v>
      </c>
      <c r="W65" s="51" t="str">
        <f>IF(C65='BO HOC'!I66,"Đúng","Sai")</f>
        <v>Sai</v>
      </c>
    </row>
    <row r="66" spans="1:23" ht="21" customHeight="1">
      <c r="A66" s="54" t="s">
        <v>68</v>
      </c>
      <c r="B66" s="44" t="s">
        <v>0</v>
      </c>
      <c r="C66" s="53">
        <f>IF((D66+F66+H66+J66)&lt;&gt;(L66+N66+P66+R66+T66),,(D66+F66+H66+J66))</f>
        <v>0</v>
      </c>
      <c r="D66" s="53">
        <f>SUM(D62:D65)</f>
        <v>0</v>
      </c>
      <c r="E66" s="46">
        <f t="shared" si="11"/>
        <v>0</v>
      </c>
      <c r="F66" s="53">
        <f>SUM(F62:F65)</f>
        <v>0</v>
      </c>
      <c r="G66" s="46">
        <f t="shared" si="3"/>
        <v>0</v>
      </c>
      <c r="H66" s="53">
        <f>SUM(H62:H65)</f>
        <v>0</v>
      </c>
      <c r="I66" s="46">
        <f t="shared" si="12"/>
        <v>0</v>
      </c>
      <c r="J66" s="53">
        <f>SUM(J62:J65)</f>
        <v>0</v>
      </c>
      <c r="K66" s="46">
        <f t="shared" si="5"/>
        <v>0</v>
      </c>
      <c r="L66" s="53">
        <f>SUM(L62:L65)</f>
        <v>0</v>
      </c>
      <c r="M66" s="46">
        <f t="shared" si="6"/>
        <v>0</v>
      </c>
      <c r="N66" s="53">
        <f>SUM(N62:N65)</f>
        <v>0</v>
      </c>
      <c r="O66" s="46">
        <f t="shared" si="7"/>
        <v>0</v>
      </c>
      <c r="P66" s="53">
        <f>SUM(P62:P65)</f>
        <v>0</v>
      </c>
      <c r="Q66" s="46">
        <f t="shared" si="8"/>
        <v>0</v>
      </c>
      <c r="R66" s="53">
        <f>SUM(R62:R65)</f>
        <v>0</v>
      </c>
      <c r="S66" s="46">
        <f t="shared" si="13"/>
        <v>0</v>
      </c>
      <c r="T66" s="53">
        <f>SUM(T62:T65)</f>
        <v>0</v>
      </c>
      <c r="U66" s="46">
        <f t="shared" si="10"/>
        <v>0</v>
      </c>
      <c r="V66" s="51" t="str">
        <f t="shared" si="1"/>
        <v>đúng</v>
      </c>
      <c r="W66" s="51" t="str">
        <f>IF(C66='BO HOC'!I67,"Đúng","Sai")</f>
        <v>Sai</v>
      </c>
    </row>
    <row r="67" spans="1:23" ht="21" customHeight="1">
      <c r="A67" s="64" t="s">
        <v>75</v>
      </c>
      <c r="B67" s="39">
        <v>6</v>
      </c>
      <c r="C67" s="50">
        <f t="shared" si="0"/>
        <v>110</v>
      </c>
      <c r="D67" s="50">
        <f aca="true" t="shared" si="15" ref="D67:T67">SUMIF($B$7:$B$66,"6",D$7:D$66)</f>
        <v>84</v>
      </c>
      <c r="E67" s="42">
        <f t="shared" si="11"/>
        <v>0.7636363636363637</v>
      </c>
      <c r="F67" s="50">
        <f t="shared" si="15"/>
        <v>26</v>
      </c>
      <c r="G67" s="42">
        <f t="shared" si="3"/>
        <v>0.23636363636363636</v>
      </c>
      <c r="H67" s="50">
        <f t="shared" si="15"/>
        <v>0</v>
      </c>
      <c r="I67" s="42">
        <f t="shared" si="12"/>
        <v>0</v>
      </c>
      <c r="J67" s="50">
        <f t="shared" si="15"/>
        <v>0</v>
      </c>
      <c r="K67" s="42">
        <f t="shared" si="5"/>
        <v>0</v>
      </c>
      <c r="L67" s="50">
        <f t="shared" si="15"/>
        <v>11</v>
      </c>
      <c r="M67" s="42">
        <f t="shared" si="6"/>
        <v>0.1</v>
      </c>
      <c r="N67" s="50">
        <f t="shared" si="15"/>
        <v>35</v>
      </c>
      <c r="O67" s="42">
        <f t="shared" si="7"/>
        <v>0.3181818181818182</v>
      </c>
      <c r="P67" s="50">
        <f t="shared" si="15"/>
        <v>36</v>
      </c>
      <c r="Q67" s="42">
        <f t="shared" si="8"/>
        <v>0.32727272727272727</v>
      </c>
      <c r="R67" s="50">
        <f t="shared" si="15"/>
        <v>28</v>
      </c>
      <c r="S67" s="42">
        <f t="shared" si="13"/>
        <v>0.2545454545454545</v>
      </c>
      <c r="T67" s="50">
        <f t="shared" si="15"/>
        <v>0</v>
      </c>
      <c r="U67" s="42">
        <f t="shared" si="10"/>
        <v>0</v>
      </c>
      <c r="V67" s="51" t="str">
        <f t="shared" si="1"/>
        <v>đúng</v>
      </c>
      <c r="W67" s="51" t="str">
        <f>IF(C67='BO HOC'!I68,"Đúng","Sai")</f>
        <v>Sai</v>
      </c>
    </row>
    <row r="68" spans="1:23" ht="21" customHeight="1">
      <c r="A68" s="65"/>
      <c r="B68" s="39">
        <v>7</v>
      </c>
      <c r="C68" s="50">
        <f t="shared" si="0"/>
        <v>97</v>
      </c>
      <c r="D68" s="50">
        <f aca="true" t="shared" si="16" ref="D68:T68">SUMIF($B$7:$B$66,"7",D$7:D$66)</f>
        <v>72</v>
      </c>
      <c r="E68" s="42">
        <f t="shared" si="11"/>
        <v>0.7422680412371134</v>
      </c>
      <c r="F68" s="50">
        <f t="shared" si="16"/>
        <v>22</v>
      </c>
      <c r="G68" s="42">
        <f t="shared" si="3"/>
        <v>0.2268041237113402</v>
      </c>
      <c r="H68" s="50">
        <f t="shared" si="16"/>
        <v>3</v>
      </c>
      <c r="I68" s="42">
        <f t="shared" si="12"/>
        <v>0.030927835051546393</v>
      </c>
      <c r="J68" s="50">
        <f t="shared" si="16"/>
        <v>0</v>
      </c>
      <c r="K68" s="42">
        <f t="shared" si="5"/>
        <v>0</v>
      </c>
      <c r="L68" s="50">
        <f t="shared" si="16"/>
        <v>16</v>
      </c>
      <c r="M68" s="42">
        <f t="shared" si="6"/>
        <v>0.16494845360824742</v>
      </c>
      <c r="N68" s="50">
        <f t="shared" si="16"/>
        <v>32</v>
      </c>
      <c r="O68" s="42">
        <f t="shared" si="7"/>
        <v>0.32989690721649484</v>
      </c>
      <c r="P68" s="50">
        <f t="shared" si="16"/>
        <v>33</v>
      </c>
      <c r="Q68" s="42">
        <f t="shared" si="8"/>
        <v>0.3402061855670103</v>
      </c>
      <c r="R68" s="50">
        <f t="shared" si="16"/>
        <v>16</v>
      </c>
      <c r="S68" s="42">
        <f t="shared" si="13"/>
        <v>0.16494845360824742</v>
      </c>
      <c r="T68" s="50">
        <f t="shared" si="16"/>
        <v>0</v>
      </c>
      <c r="U68" s="42">
        <f t="shared" si="10"/>
        <v>0</v>
      </c>
      <c r="V68" s="51" t="str">
        <f t="shared" si="1"/>
        <v>đúng</v>
      </c>
      <c r="W68" s="51" t="str">
        <f>IF(C68='BO HOC'!I69,"Đúng","Sai")</f>
        <v>Sai</v>
      </c>
    </row>
    <row r="69" spans="1:23" ht="21" customHeight="1">
      <c r="A69" s="65"/>
      <c r="B69" s="39">
        <v>8</v>
      </c>
      <c r="C69" s="50">
        <f t="shared" si="0"/>
        <v>93</v>
      </c>
      <c r="D69" s="50">
        <f aca="true" t="shared" si="17" ref="D69:T69">SUMIF($B$7:$B$66,"8",D$7:D$66)</f>
        <v>76</v>
      </c>
      <c r="E69" s="42">
        <f t="shared" si="11"/>
        <v>0.8172043010752689</v>
      </c>
      <c r="F69" s="50">
        <f t="shared" si="17"/>
        <v>16</v>
      </c>
      <c r="G69" s="42">
        <f t="shared" si="3"/>
        <v>0.17204301075268819</v>
      </c>
      <c r="H69" s="50">
        <f t="shared" si="17"/>
        <v>1</v>
      </c>
      <c r="I69" s="42">
        <f t="shared" si="12"/>
        <v>0.010752688172043012</v>
      </c>
      <c r="J69" s="50">
        <f t="shared" si="17"/>
        <v>0</v>
      </c>
      <c r="K69" s="42">
        <f t="shared" si="5"/>
        <v>0</v>
      </c>
      <c r="L69" s="50">
        <f t="shared" si="17"/>
        <v>11</v>
      </c>
      <c r="M69" s="42">
        <f t="shared" si="6"/>
        <v>0.11827956989247312</v>
      </c>
      <c r="N69" s="50">
        <f t="shared" si="17"/>
        <v>26</v>
      </c>
      <c r="O69" s="42">
        <f t="shared" si="7"/>
        <v>0.27956989247311825</v>
      </c>
      <c r="P69" s="50">
        <f t="shared" si="17"/>
        <v>39</v>
      </c>
      <c r="Q69" s="42">
        <f t="shared" si="8"/>
        <v>0.41935483870967744</v>
      </c>
      <c r="R69" s="50">
        <f t="shared" si="17"/>
        <v>17</v>
      </c>
      <c r="S69" s="42">
        <f t="shared" si="13"/>
        <v>0.1827956989247312</v>
      </c>
      <c r="T69" s="50">
        <f t="shared" si="17"/>
        <v>0</v>
      </c>
      <c r="U69" s="42">
        <f t="shared" si="10"/>
        <v>0</v>
      </c>
      <c r="V69" s="51" t="str">
        <f t="shared" si="1"/>
        <v>đúng</v>
      </c>
      <c r="W69" s="51" t="str">
        <f>IF(C69='BO HOC'!I70,"Đúng","Sai")</f>
        <v>Sai</v>
      </c>
    </row>
    <row r="70" spans="1:23" ht="21" customHeight="1">
      <c r="A70" s="66"/>
      <c r="B70" s="39">
        <v>9</v>
      </c>
      <c r="C70" s="50">
        <f t="shared" si="0"/>
        <v>91</v>
      </c>
      <c r="D70" s="50">
        <f aca="true" t="shared" si="18" ref="D70:T70">SUMIF($B$7:$B$66,"9",D$7:D$66)</f>
        <v>64</v>
      </c>
      <c r="E70" s="42">
        <f t="shared" si="11"/>
        <v>0.7032967032967034</v>
      </c>
      <c r="F70" s="50">
        <f t="shared" si="18"/>
        <v>23</v>
      </c>
      <c r="G70" s="42">
        <f t="shared" si="3"/>
        <v>0.25274725274725274</v>
      </c>
      <c r="H70" s="50">
        <f t="shared" si="18"/>
        <v>4</v>
      </c>
      <c r="I70" s="42">
        <f t="shared" si="12"/>
        <v>0.04395604395604396</v>
      </c>
      <c r="J70" s="50">
        <f t="shared" si="18"/>
        <v>0</v>
      </c>
      <c r="K70" s="42">
        <f t="shared" si="5"/>
        <v>0</v>
      </c>
      <c r="L70" s="50">
        <f t="shared" si="18"/>
        <v>8</v>
      </c>
      <c r="M70" s="42">
        <f t="shared" si="6"/>
        <v>0.08791208791208792</v>
      </c>
      <c r="N70" s="50">
        <f t="shared" si="18"/>
        <v>23</v>
      </c>
      <c r="O70" s="42">
        <f t="shared" si="7"/>
        <v>0.25274725274725274</v>
      </c>
      <c r="P70" s="50">
        <f t="shared" si="18"/>
        <v>43</v>
      </c>
      <c r="Q70" s="42">
        <f t="shared" si="8"/>
        <v>0.4725274725274725</v>
      </c>
      <c r="R70" s="50">
        <f t="shared" si="18"/>
        <v>17</v>
      </c>
      <c r="S70" s="42">
        <f t="shared" si="13"/>
        <v>0.18681318681318682</v>
      </c>
      <c r="T70" s="50">
        <f t="shared" si="18"/>
        <v>0</v>
      </c>
      <c r="U70" s="42">
        <f t="shared" si="10"/>
        <v>0</v>
      </c>
      <c r="V70" s="51" t="str">
        <f t="shared" si="1"/>
        <v>đúng</v>
      </c>
      <c r="W70" s="51" t="str">
        <f>IF(C70='BO HOC'!I71,"Đúng","Sai")</f>
        <v>Sai</v>
      </c>
    </row>
    <row r="71" spans="1:23" ht="21" customHeight="1">
      <c r="A71" s="54" t="s">
        <v>69</v>
      </c>
      <c r="B71" s="57" t="s">
        <v>0</v>
      </c>
      <c r="C71" s="62">
        <f>IF((D71+F71+H71+J71)&lt;&gt;(L71+N71+P71+R71+T71),,(D71+F71+H71+J71))</f>
        <v>391</v>
      </c>
      <c r="D71" s="62">
        <f>SUM(D67:D70)</f>
        <v>296</v>
      </c>
      <c r="E71" s="63">
        <f t="shared" si="11"/>
        <v>0.7570332480818415</v>
      </c>
      <c r="F71" s="62">
        <f>SUM(F67:F70)</f>
        <v>87</v>
      </c>
      <c r="G71" s="63">
        <f t="shared" si="3"/>
        <v>0.22250639386189258</v>
      </c>
      <c r="H71" s="62">
        <f>SUM(H67:H70)</f>
        <v>8</v>
      </c>
      <c r="I71" s="63">
        <f>IF($C71&lt;&gt;0,H71/$C71,)</f>
        <v>0.020460358056265986</v>
      </c>
      <c r="J71" s="62">
        <f>SUM(J67:J70)</f>
        <v>0</v>
      </c>
      <c r="K71" s="63">
        <f t="shared" si="5"/>
        <v>0</v>
      </c>
      <c r="L71" s="62">
        <f>SUM(L67:L70)</f>
        <v>46</v>
      </c>
      <c r="M71" s="63">
        <f t="shared" si="6"/>
        <v>0.11764705882352941</v>
      </c>
      <c r="N71" s="62">
        <f>SUM(N67:N70)</f>
        <v>116</v>
      </c>
      <c r="O71" s="63">
        <f t="shared" si="7"/>
        <v>0.2966751918158568</v>
      </c>
      <c r="P71" s="62">
        <f>SUM(P67:P70)</f>
        <v>151</v>
      </c>
      <c r="Q71" s="63">
        <f t="shared" si="8"/>
        <v>0.38618925831202044</v>
      </c>
      <c r="R71" s="62">
        <f>SUM(R67:R70)</f>
        <v>78</v>
      </c>
      <c r="S71" s="63">
        <f>IF($C71&lt;&gt;0,R71/$C71,)</f>
        <v>0.19948849104859334</v>
      </c>
      <c r="T71" s="62">
        <f>SUM(T67:T70)</f>
        <v>0</v>
      </c>
      <c r="U71" s="63">
        <f t="shared" si="10"/>
        <v>0</v>
      </c>
      <c r="V71" s="51" t="str">
        <f t="shared" si="1"/>
        <v>đúng</v>
      </c>
      <c r="W71" s="51" t="str">
        <f>IF(C71='BO HOC'!I72,"Đúng","Sai")</f>
        <v>Sai</v>
      </c>
    </row>
    <row r="73" spans="2:19" s="3" customFormat="1" ht="15.75">
      <c r="B73" s="27" t="s">
        <v>72</v>
      </c>
      <c r="F73" s="25"/>
      <c r="G73" s="26"/>
      <c r="H73" s="25"/>
      <c r="K73" s="28"/>
      <c r="L73" s="28"/>
      <c r="M73" s="28"/>
      <c r="N73" s="28"/>
      <c r="O73" s="28"/>
      <c r="P73" s="28"/>
      <c r="Q73" s="28"/>
      <c r="R73" s="28"/>
      <c r="S73" s="28"/>
    </row>
    <row r="74" spans="3:19" s="3" customFormat="1" ht="15.75">
      <c r="C74" s="3" t="s">
        <v>73</v>
      </c>
      <c r="F74" s="25"/>
      <c r="G74" s="3" t="s">
        <v>74</v>
      </c>
      <c r="H74" s="25"/>
      <c r="K74" s="28"/>
      <c r="L74" s="28"/>
      <c r="M74" s="28"/>
      <c r="N74" s="28"/>
      <c r="O74" s="28"/>
      <c r="P74" s="28"/>
      <c r="Q74" s="28"/>
      <c r="R74" s="28"/>
      <c r="S74" s="28"/>
    </row>
    <row r="75" spans="3:19" s="3" customFormat="1" ht="15.75">
      <c r="C75" s="3" t="s">
        <v>78</v>
      </c>
      <c r="F75" s="25"/>
      <c r="G75" s="26"/>
      <c r="H75" s="25"/>
      <c r="K75" s="28"/>
      <c r="L75" s="28"/>
      <c r="M75" s="28"/>
      <c r="N75" s="28"/>
      <c r="O75" s="28"/>
      <c r="P75" s="28"/>
      <c r="Q75" s="28"/>
      <c r="R75" s="28"/>
      <c r="S75" s="28"/>
    </row>
    <row r="76" spans="6:19" s="3" customFormat="1" ht="15.75">
      <c r="F76" s="25"/>
      <c r="G76" s="26"/>
      <c r="H76" s="25"/>
      <c r="K76" s="74"/>
      <c r="L76" s="74"/>
      <c r="M76" s="74"/>
      <c r="N76" s="74"/>
      <c r="O76" s="74"/>
      <c r="P76" s="74"/>
      <c r="Q76" s="74"/>
      <c r="R76" s="74"/>
      <c r="S76" s="74"/>
    </row>
    <row r="78" spans="4:21" s="24" customFormat="1" ht="21" customHeight="1">
      <c r="D78" s="22"/>
      <c r="E78" s="23"/>
      <c r="F78" s="22"/>
      <c r="G78" s="23"/>
      <c r="H78" s="22"/>
      <c r="I78" s="23"/>
      <c r="J78" s="22"/>
      <c r="K78" s="23"/>
      <c r="L78" s="22"/>
      <c r="M78" s="23"/>
      <c r="N78" s="22"/>
      <c r="O78" s="23"/>
      <c r="P78" s="22"/>
      <c r="Q78" s="23"/>
      <c r="R78" s="22"/>
      <c r="S78" s="22"/>
      <c r="T78" s="22"/>
      <c r="U78" s="23"/>
    </row>
    <row r="79" spans="4:21" s="24" customFormat="1" ht="21" customHeight="1">
      <c r="D79" s="22"/>
      <c r="E79" s="23"/>
      <c r="F79" s="22"/>
      <c r="G79" s="23"/>
      <c r="H79" s="22"/>
      <c r="I79" s="23"/>
      <c r="J79" s="22"/>
      <c r="K79" s="23"/>
      <c r="L79" s="22"/>
      <c r="M79" s="23"/>
      <c r="N79" s="22"/>
      <c r="O79" s="23"/>
      <c r="P79" s="22"/>
      <c r="Q79" s="23"/>
      <c r="R79" s="22"/>
      <c r="S79" s="22"/>
      <c r="T79" s="22"/>
      <c r="U79" s="23"/>
    </row>
    <row r="80" spans="4:21" s="24" customFormat="1" ht="21" customHeight="1">
      <c r="D80" s="22"/>
      <c r="E80" s="23"/>
      <c r="F80" s="22"/>
      <c r="G80" s="23"/>
      <c r="H80" s="22"/>
      <c r="I80" s="23"/>
      <c r="J80" s="22"/>
      <c r="K80" s="23"/>
      <c r="L80" s="22"/>
      <c r="M80" s="23"/>
      <c r="N80" s="22"/>
      <c r="O80" s="23"/>
      <c r="P80" s="22"/>
      <c r="Q80" s="23"/>
      <c r="R80" s="22"/>
      <c r="S80" s="22"/>
      <c r="T80" s="22"/>
      <c r="U80" s="23"/>
    </row>
    <row r="81" spans="4:21" s="24" customFormat="1" ht="21" customHeight="1"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22"/>
      <c r="O81" s="23"/>
      <c r="P81" s="22"/>
      <c r="Q81" s="23"/>
      <c r="R81" s="22"/>
      <c r="S81" s="22"/>
      <c r="T81" s="22"/>
      <c r="U81" s="23"/>
    </row>
    <row r="82" spans="4:21" s="24" customFormat="1" ht="21" customHeight="1"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2"/>
      <c r="T82" s="22"/>
      <c r="U82" s="23"/>
    </row>
    <row r="83" spans="4:21" s="24" customFormat="1" ht="21" customHeight="1"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2"/>
      <c r="T83" s="22"/>
      <c r="U83" s="23"/>
    </row>
    <row r="84" spans="4:21" s="24" customFormat="1" ht="21" customHeight="1"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2"/>
      <c r="T84" s="22"/>
      <c r="U84" s="23"/>
    </row>
  </sheetData>
  <sheetProtection password="CEAA" sheet="1"/>
  <mergeCells count="31">
    <mergeCell ref="K76:S76"/>
    <mergeCell ref="W4:W6"/>
    <mergeCell ref="V4:V6"/>
    <mergeCell ref="L4:U4"/>
    <mergeCell ref="D4:K4"/>
    <mergeCell ref="D5:E5"/>
    <mergeCell ref="F5:G5"/>
    <mergeCell ref="B2:U2"/>
    <mergeCell ref="H5:I5"/>
    <mergeCell ref="J5:K5"/>
    <mergeCell ref="T5:U5"/>
    <mergeCell ref="B4:B6"/>
    <mergeCell ref="C4:C6"/>
    <mergeCell ref="L5:M5"/>
    <mergeCell ref="N5:O5"/>
    <mergeCell ref="P5:Q5"/>
    <mergeCell ref="R5:S5"/>
    <mergeCell ref="A4:A6"/>
    <mergeCell ref="A7:A10"/>
    <mergeCell ref="A12:A15"/>
    <mergeCell ref="A17:A20"/>
    <mergeCell ref="A22:A25"/>
    <mergeCell ref="A27:A30"/>
    <mergeCell ref="A32:A35"/>
    <mergeCell ref="A37:A40"/>
    <mergeCell ref="A42:A45"/>
    <mergeCell ref="A67:A70"/>
    <mergeCell ref="A47:A50"/>
    <mergeCell ref="A52:A55"/>
    <mergeCell ref="A57:A60"/>
    <mergeCell ref="A62:A65"/>
  </mergeCells>
  <printOptions/>
  <pageMargins left="0.05" right="0.05" top="0.57" bottom="0.5" header="0.3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T78"/>
  <sheetViews>
    <sheetView zoomScalePageLayoutView="0" workbookViewId="0" topLeftCell="A1">
      <pane xSplit="2" ySplit="6" topLeftCell="C2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30" sqref="V30"/>
    </sheetView>
  </sheetViews>
  <sheetFormatPr defaultColWidth="9.140625" defaultRowHeight="12.75"/>
  <cols>
    <col min="1" max="1" width="3.7109375" style="5" customWidth="1"/>
    <col min="2" max="2" width="8.00390625" style="5" customWidth="1"/>
    <col min="3" max="3" width="6.8515625" style="5" customWidth="1"/>
    <col min="4" max="4" width="8.8515625" style="5" customWidth="1"/>
    <col min="5" max="5" width="6.140625" style="5" bestFit="1" customWidth="1"/>
    <col min="6" max="6" width="8.57421875" style="14" customWidth="1"/>
    <col min="7" max="7" width="9.00390625" style="18" customWidth="1"/>
    <col min="8" max="8" width="8.28125" style="14" customWidth="1"/>
    <col min="9" max="9" width="9.421875" style="5" customWidth="1"/>
    <col min="10" max="10" width="9.140625" style="5" customWidth="1"/>
    <col min="11" max="11" width="6.8515625" style="5" customWidth="1"/>
    <col min="12" max="12" width="6.7109375" style="5" customWidth="1"/>
    <col min="13" max="13" width="7.421875" style="5" bestFit="1" customWidth="1"/>
    <col min="14" max="14" width="7.7109375" style="5" customWidth="1"/>
    <col min="15" max="15" width="8.00390625" style="5" customWidth="1"/>
    <col min="16" max="16" width="7.8515625" style="5" customWidth="1"/>
    <col min="17" max="17" width="6.8515625" style="5" customWidth="1"/>
    <col min="18" max="18" width="9.7109375" style="5" customWidth="1"/>
    <col min="19" max="19" width="7.7109375" style="5" customWidth="1"/>
    <col min="20" max="20" width="0" style="5" hidden="1" customWidth="1"/>
    <col min="21" max="16384" width="9.140625" style="5" customWidth="1"/>
  </cols>
  <sheetData>
    <row r="1" spans="1:19" s="4" customFormat="1" ht="17.25" customHeight="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20"/>
      <c r="S1" s="3"/>
    </row>
    <row r="2" spans="1:19" s="4" customFormat="1" ht="16.5">
      <c r="A2" s="96" t="s">
        <v>77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3:19" ht="15.75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6"/>
      <c r="S3" s="6"/>
    </row>
    <row r="4" spans="1:19" ht="47.25" customHeight="1">
      <c r="A4" s="79" t="s">
        <v>13</v>
      </c>
      <c r="B4" s="71" t="s">
        <v>70</v>
      </c>
      <c r="C4" s="82" t="s">
        <v>15</v>
      </c>
      <c r="D4" s="83" t="s">
        <v>16</v>
      </c>
      <c r="E4" s="86" t="s">
        <v>51</v>
      </c>
      <c r="F4" s="86"/>
      <c r="G4" s="86" t="s">
        <v>17</v>
      </c>
      <c r="H4" s="86"/>
      <c r="I4" s="83" t="s">
        <v>52</v>
      </c>
      <c r="J4" s="83" t="s">
        <v>18</v>
      </c>
      <c r="K4" s="87" t="s">
        <v>19</v>
      </c>
      <c r="L4" s="88"/>
      <c r="M4" s="88"/>
      <c r="N4" s="88"/>
      <c r="O4" s="88"/>
      <c r="P4" s="88"/>
      <c r="Q4" s="89"/>
      <c r="R4" s="91" t="s">
        <v>50</v>
      </c>
      <c r="S4" s="83" t="s">
        <v>46</v>
      </c>
    </row>
    <row r="5" spans="1:19" ht="15.75" customHeight="1">
      <c r="A5" s="80"/>
      <c r="B5" s="72"/>
      <c r="C5" s="82"/>
      <c r="D5" s="84"/>
      <c r="E5" s="86"/>
      <c r="F5" s="86"/>
      <c r="G5" s="86" t="s">
        <v>49</v>
      </c>
      <c r="H5" s="86" t="s">
        <v>20</v>
      </c>
      <c r="I5" s="84"/>
      <c r="J5" s="84"/>
      <c r="K5" s="83" t="s">
        <v>21</v>
      </c>
      <c r="L5" s="83" t="s">
        <v>22</v>
      </c>
      <c r="M5" s="83" t="s">
        <v>23</v>
      </c>
      <c r="N5" s="83" t="s">
        <v>47</v>
      </c>
      <c r="O5" s="94" t="s">
        <v>48</v>
      </c>
      <c r="P5" s="95"/>
      <c r="Q5" s="83" t="s">
        <v>24</v>
      </c>
      <c r="R5" s="92"/>
      <c r="S5" s="84"/>
    </row>
    <row r="6" spans="1:19" ht="51" customHeight="1">
      <c r="A6" s="81"/>
      <c r="B6" s="72"/>
      <c r="C6" s="82"/>
      <c r="D6" s="85"/>
      <c r="E6" s="34" t="s">
        <v>11</v>
      </c>
      <c r="F6" s="36" t="s">
        <v>25</v>
      </c>
      <c r="G6" s="86"/>
      <c r="H6" s="86"/>
      <c r="I6" s="85"/>
      <c r="J6" s="85"/>
      <c r="K6" s="85"/>
      <c r="L6" s="85"/>
      <c r="M6" s="85"/>
      <c r="N6" s="85"/>
      <c r="O6" s="34" t="s">
        <v>26</v>
      </c>
      <c r="P6" s="34" t="s">
        <v>27</v>
      </c>
      <c r="Q6" s="85"/>
      <c r="R6" s="93"/>
      <c r="S6" s="85"/>
    </row>
    <row r="7" spans="1:20" s="7" customFormat="1" ht="11.25" customHeight="1">
      <c r="A7" s="37" t="s">
        <v>28</v>
      </c>
      <c r="B7" s="38" t="s">
        <v>29</v>
      </c>
      <c r="C7" s="37" t="s">
        <v>30</v>
      </c>
      <c r="D7" s="38" t="s">
        <v>31</v>
      </c>
      <c r="E7" s="37" t="s">
        <v>53</v>
      </c>
      <c r="F7" s="38" t="s">
        <v>32</v>
      </c>
      <c r="G7" s="37" t="s">
        <v>33</v>
      </c>
      <c r="H7" s="38" t="s">
        <v>34</v>
      </c>
      <c r="I7" s="37" t="s">
        <v>35</v>
      </c>
      <c r="J7" s="38" t="s">
        <v>36</v>
      </c>
      <c r="K7" s="37" t="s">
        <v>37</v>
      </c>
      <c r="L7" s="38" t="s">
        <v>38</v>
      </c>
      <c r="M7" s="37" t="s">
        <v>39</v>
      </c>
      <c r="N7" s="38" t="s">
        <v>40</v>
      </c>
      <c r="O7" s="37" t="s">
        <v>41</v>
      </c>
      <c r="P7" s="38" t="s">
        <v>42</v>
      </c>
      <c r="Q7" s="37" t="s">
        <v>43</v>
      </c>
      <c r="R7" s="38" t="s">
        <v>44</v>
      </c>
      <c r="S7" s="37" t="s">
        <v>45</v>
      </c>
      <c r="T7" s="19" t="s">
        <v>54</v>
      </c>
    </row>
    <row r="8" spans="1:20" ht="15.75" customHeight="1">
      <c r="A8" s="90">
        <v>1</v>
      </c>
      <c r="B8" s="90" t="s">
        <v>57</v>
      </c>
      <c r="C8" s="39">
        <v>6</v>
      </c>
      <c r="D8" s="40">
        <v>145</v>
      </c>
      <c r="E8" s="41">
        <f>K8+L8+N8+Q8</f>
        <v>0</v>
      </c>
      <c r="F8" s="42">
        <f aca="true" t="shared" si="0" ref="F8:F39">IF(D8&lt;&gt;0,E8/D8,)</f>
        <v>0</v>
      </c>
      <c r="G8" s="43">
        <f>O8+P8+M8</f>
        <v>0</v>
      </c>
      <c r="H8" s="43">
        <f>S8</f>
        <v>0</v>
      </c>
      <c r="I8" s="41">
        <f>(D8-J8)+S8</f>
        <v>145</v>
      </c>
      <c r="J8" s="41">
        <f>SUM(K8:R8)</f>
        <v>0</v>
      </c>
      <c r="K8" s="8"/>
      <c r="L8" s="8"/>
      <c r="M8" s="8"/>
      <c r="N8" s="8"/>
      <c r="O8" s="8"/>
      <c r="P8" s="8"/>
      <c r="Q8" s="8"/>
      <c r="R8" s="32"/>
      <c r="S8" s="8"/>
      <c r="T8" s="15" t="str">
        <f>IF('TK_HL-HK'!C7='BO HOC'!I8,"Đúng","Sai")</f>
        <v>Sai</v>
      </c>
    </row>
    <row r="9" spans="1:20" ht="15.75">
      <c r="A9" s="90"/>
      <c r="B9" s="90"/>
      <c r="C9" s="39">
        <v>7</v>
      </c>
      <c r="D9" s="40">
        <v>140</v>
      </c>
      <c r="E9" s="41">
        <f aca="true" t="shared" si="1" ref="E9:E66">K9+L9+N9+Q9</f>
        <v>0</v>
      </c>
      <c r="F9" s="42">
        <f t="shared" si="0"/>
        <v>0</v>
      </c>
      <c r="G9" s="43">
        <f aca="true" t="shared" si="2" ref="G9:G66">O9+P9+M9</f>
        <v>0</v>
      </c>
      <c r="H9" s="43">
        <f aca="true" t="shared" si="3" ref="H9:H66">S9</f>
        <v>0</v>
      </c>
      <c r="I9" s="41">
        <f>(D9-J9)+S9</f>
        <v>140</v>
      </c>
      <c r="J9" s="41">
        <f aca="true" t="shared" si="4" ref="J9:J71">SUM(K9:R9)</f>
        <v>0</v>
      </c>
      <c r="K9" s="8"/>
      <c r="L9" s="8"/>
      <c r="M9" s="8"/>
      <c r="N9" s="8"/>
      <c r="O9" s="8"/>
      <c r="P9" s="8"/>
      <c r="Q9" s="8"/>
      <c r="R9" s="32"/>
      <c r="S9" s="8"/>
      <c r="T9" s="15" t="str">
        <f>IF('TK_HL-HK'!C8='BO HOC'!I9,"Đúng","Sai")</f>
        <v>Sai</v>
      </c>
    </row>
    <row r="10" spans="1:20" ht="15.75">
      <c r="A10" s="90"/>
      <c r="B10" s="90"/>
      <c r="C10" s="39">
        <v>8</v>
      </c>
      <c r="D10" s="40">
        <v>121</v>
      </c>
      <c r="E10" s="41">
        <f t="shared" si="1"/>
        <v>0</v>
      </c>
      <c r="F10" s="42">
        <f t="shared" si="0"/>
        <v>0</v>
      </c>
      <c r="G10" s="43">
        <f t="shared" si="2"/>
        <v>0</v>
      </c>
      <c r="H10" s="43">
        <f t="shared" si="3"/>
        <v>0</v>
      </c>
      <c r="I10" s="41">
        <f>(D10-J10)+S10</f>
        <v>121</v>
      </c>
      <c r="J10" s="41">
        <f t="shared" si="4"/>
        <v>0</v>
      </c>
      <c r="K10" s="8"/>
      <c r="L10" s="8"/>
      <c r="M10" s="8"/>
      <c r="N10" s="8"/>
      <c r="O10" s="8"/>
      <c r="P10" s="8"/>
      <c r="Q10" s="8"/>
      <c r="R10" s="32"/>
      <c r="S10" s="8"/>
      <c r="T10" s="15" t="str">
        <f>IF('TK_HL-HK'!C9='BO HOC'!I10,"Đúng","Sai")</f>
        <v>Sai</v>
      </c>
    </row>
    <row r="11" spans="1:20" ht="15.75">
      <c r="A11" s="90"/>
      <c r="B11" s="90"/>
      <c r="C11" s="39">
        <v>9</v>
      </c>
      <c r="D11" s="40">
        <v>105</v>
      </c>
      <c r="E11" s="41">
        <f t="shared" si="1"/>
        <v>0</v>
      </c>
      <c r="F11" s="42">
        <f t="shared" si="0"/>
        <v>0</v>
      </c>
      <c r="G11" s="43">
        <f t="shared" si="2"/>
        <v>0</v>
      </c>
      <c r="H11" s="43">
        <f t="shared" si="3"/>
        <v>0</v>
      </c>
      <c r="I11" s="41">
        <f>(D11-J11)+S11</f>
        <v>105</v>
      </c>
      <c r="J11" s="41">
        <f t="shared" si="4"/>
        <v>0</v>
      </c>
      <c r="K11" s="8"/>
      <c r="L11" s="8"/>
      <c r="M11" s="8"/>
      <c r="N11" s="8"/>
      <c r="O11" s="8"/>
      <c r="P11" s="8"/>
      <c r="Q11" s="8"/>
      <c r="R11" s="32"/>
      <c r="S11" s="8"/>
      <c r="T11" s="15" t="str">
        <f>IF('TK_HL-HK'!C10='BO HOC'!I11,"Đúng","Sai")</f>
        <v>Sai</v>
      </c>
    </row>
    <row r="12" spans="1:20" s="9" customFormat="1" ht="15.75">
      <c r="A12" s="90"/>
      <c r="B12" s="90"/>
      <c r="C12" s="44" t="s">
        <v>0</v>
      </c>
      <c r="D12" s="45">
        <f>SUM(D8:D11)</f>
        <v>511</v>
      </c>
      <c r="E12" s="45">
        <f>SUM(E8:E11)</f>
        <v>0</v>
      </c>
      <c r="F12" s="46">
        <f t="shared" si="0"/>
        <v>0</v>
      </c>
      <c r="G12" s="45">
        <f aca="true" t="shared" si="5" ref="G12:S12">SUM(G8:G11)</f>
        <v>0</v>
      </c>
      <c r="H12" s="45">
        <f t="shared" si="5"/>
        <v>0</v>
      </c>
      <c r="I12" s="45">
        <f>SUM(I8:I11)</f>
        <v>511</v>
      </c>
      <c r="J12" s="45">
        <f>SUM(J8:J11)</f>
        <v>0</v>
      </c>
      <c r="K12" s="45">
        <f t="shared" si="5"/>
        <v>0</v>
      </c>
      <c r="L12" s="45">
        <f t="shared" si="5"/>
        <v>0</v>
      </c>
      <c r="M12" s="45">
        <f t="shared" si="5"/>
        <v>0</v>
      </c>
      <c r="N12" s="45">
        <f t="shared" si="5"/>
        <v>0</v>
      </c>
      <c r="O12" s="45">
        <f t="shared" si="5"/>
        <v>0</v>
      </c>
      <c r="P12" s="45">
        <f t="shared" si="5"/>
        <v>0</v>
      </c>
      <c r="Q12" s="45">
        <f t="shared" si="5"/>
        <v>0</v>
      </c>
      <c r="R12" s="45">
        <f t="shared" si="5"/>
        <v>0</v>
      </c>
      <c r="S12" s="45">
        <f t="shared" si="5"/>
        <v>0</v>
      </c>
      <c r="T12" s="15" t="str">
        <f>IF('TK_HL-HK'!C11='BO HOC'!I12,"Đúng","Sai")</f>
        <v>Sai</v>
      </c>
    </row>
    <row r="13" spans="1:20" ht="15.75">
      <c r="A13" s="90">
        <v>2</v>
      </c>
      <c r="B13" s="90" t="s">
        <v>58</v>
      </c>
      <c r="C13" s="39">
        <v>6</v>
      </c>
      <c r="D13" s="40">
        <v>408</v>
      </c>
      <c r="E13" s="41">
        <f t="shared" si="1"/>
        <v>0</v>
      </c>
      <c r="F13" s="42">
        <f t="shared" si="0"/>
        <v>0</v>
      </c>
      <c r="G13" s="43">
        <f t="shared" si="2"/>
        <v>0</v>
      </c>
      <c r="H13" s="43">
        <f t="shared" si="3"/>
        <v>0</v>
      </c>
      <c r="I13" s="41">
        <f>(D13-J13)+S13</f>
        <v>408</v>
      </c>
      <c r="J13" s="41">
        <f t="shared" si="4"/>
        <v>0</v>
      </c>
      <c r="K13" s="10"/>
      <c r="L13" s="10"/>
      <c r="M13" s="10"/>
      <c r="N13" s="10"/>
      <c r="O13" s="10"/>
      <c r="P13" s="10"/>
      <c r="Q13" s="10"/>
      <c r="R13" s="10"/>
      <c r="S13" s="10"/>
      <c r="T13" s="15" t="str">
        <f>IF('TK_HL-HK'!C12='BO HOC'!I13,"Đúng","Sai")</f>
        <v>Sai</v>
      </c>
    </row>
    <row r="14" spans="1:20" ht="15.75">
      <c r="A14" s="90"/>
      <c r="B14" s="90"/>
      <c r="C14" s="39">
        <v>7</v>
      </c>
      <c r="D14" s="40">
        <v>349</v>
      </c>
      <c r="E14" s="41">
        <f t="shared" si="1"/>
        <v>0</v>
      </c>
      <c r="F14" s="42">
        <f t="shared" si="0"/>
        <v>0</v>
      </c>
      <c r="G14" s="43">
        <f t="shared" si="2"/>
        <v>0</v>
      </c>
      <c r="H14" s="43">
        <f t="shared" si="3"/>
        <v>0</v>
      </c>
      <c r="I14" s="41">
        <f>(D14-J14)+S14</f>
        <v>349</v>
      </c>
      <c r="J14" s="41">
        <f t="shared" si="4"/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5" t="str">
        <f>IF('TK_HL-HK'!C13='BO HOC'!I14,"Đúng","Sai")</f>
        <v>Sai</v>
      </c>
    </row>
    <row r="15" spans="1:20" ht="15.75">
      <c r="A15" s="90"/>
      <c r="B15" s="90"/>
      <c r="C15" s="39">
        <v>8</v>
      </c>
      <c r="D15" s="40">
        <v>306</v>
      </c>
      <c r="E15" s="41">
        <f t="shared" si="1"/>
        <v>0</v>
      </c>
      <c r="F15" s="42">
        <f t="shared" si="0"/>
        <v>0</v>
      </c>
      <c r="G15" s="43">
        <f t="shared" si="2"/>
        <v>0</v>
      </c>
      <c r="H15" s="43">
        <f t="shared" si="3"/>
        <v>0</v>
      </c>
      <c r="I15" s="41">
        <f>(D15-J15)+S15</f>
        <v>306</v>
      </c>
      <c r="J15" s="41">
        <f t="shared" si="4"/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5" t="str">
        <f>IF('TK_HL-HK'!C14='BO HOC'!I15,"Đúng","Sai")</f>
        <v>Sai</v>
      </c>
    </row>
    <row r="16" spans="1:20" ht="15.75">
      <c r="A16" s="90"/>
      <c r="B16" s="90"/>
      <c r="C16" s="39">
        <v>9</v>
      </c>
      <c r="D16" s="40">
        <v>285</v>
      </c>
      <c r="E16" s="41">
        <f t="shared" si="1"/>
        <v>0</v>
      </c>
      <c r="F16" s="42">
        <f t="shared" si="0"/>
        <v>0</v>
      </c>
      <c r="G16" s="43">
        <f t="shared" si="2"/>
        <v>0</v>
      </c>
      <c r="H16" s="43">
        <f t="shared" si="3"/>
        <v>0</v>
      </c>
      <c r="I16" s="41">
        <f>(D16-J16)+S16</f>
        <v>285</v>
      </c>
      <c r="J16" s="41">
        <f t="shared" si="4"/>
        <v>0</v>
      </c>
      <c r="K16" s="10"/>
      <c r="L16" s="10"/>
      <c r="M16" s="10"/>
      <c r="N16" s="10"/>
      <c r="O16" s="10"/>
      <c r="P16" s="10"/>
      <c r="Q16" s="10"/>
      <c r="R16" s="10"/>
      <c r="S16" s="10"/>
      <c r="T16" s="15" t="str">
        <f>IF('TK_HL-HK'!C15='BO HOC'!I16,"Đúng","Sai")</f>
        <v>Sai</v>
      </c>
    </row>
    <row r="17" spans="1:20" s="9" customFormat="1" ht="15.75">
      <c r="A17" s="90"/>
      <c r="B17" s="90"/>
      <c r="C17" s="44" t="s">
        <v>0</v>
      </c>
      <c r="D17" s="45">
        <f>SUM(D13:D16)</f>
        <v>1348</v>
      </c>
      <c r="E17" s="45">
        <f>SUM(E13:E16)</f>
        <v>0</v>
      </c>
      <c r="F17" s="46">
        <f t="shared" si="0"/>
        <v>0</v>
      </c>
      <c r="G17" s="45">
        <f aca="true" t="shared" si="6" ref="G17:S17">SUM(G13:G16)</f>
        <v>0</v>
      </c>
      <c r="H17" s="45">
        <f t="shared" si="6"/>
        <v>0</v>
      </c>
      <c r="I17" s="45">
        <f t="shared" si="6"/>
        <v>1348</v>
      </c>
      <c r="J17" s="45">
        <f t="shared" si="6"/>
        <v>0</v>
      </c>
      <c r="K17" s="45">
        <f t="shared" si="6"/>
        <v>0</v>
      </c>
      <c r="L17" s="45">
        <f t="shared" si="6"/>
        <v>0</v>
      </c>
      <c r="M17" s="45">
        <f t="shared" si="6"/>
        <v>0</v>
      </c>
      <c r="N17" s="45">
        <f t="shared" si="6"/>
        <v>0</v>
      </c>
      <c r="O17" s="45">
        <f t="shared" si="6"/>
        <v>0</v>
      </c>
      <c r="P17" s="45">
        <f t="shared" si="6"/>
        <v>0</v>
      </c>
      <c r="Q17" s="45">
        <f t="shared" si="6"/>
        <v>0</v>
      </c>
      <c r="R17" s="45">
        <f t="shared" si="6"/>
        <v>0</v>
      </c>
      <c r="S17" s="45">
        <f t="shared" si="6"/>
        <v>0</v>
      </c>
      <c r="T17" s="15" t="str">
        <f>IF('TK_HL-HK'!C16='BO HOC'!I17,"Đúng","Sai")</f>
        <v>Sai</v>
      </c>
    </row>
    <row r="18" spans="1:20" ht="15.75">
      <c r="A18" s="90">
        <v>3</v>
      </c>
      <c r="B18" s="90" t="s">
        <v>59</v>
      </c>
      <c r="C18" s="39">
        <v>6</v>
      </c>
      <c r="D18" s="40">
        <v>325</v>
      </c>
      <c r="E18" s="41">
        <f t="shared" si="1"/>
        <v>0</v>
      </c>
      <c r="F18" s="42">
        <f t="shared" si="0"/>
        <v>0</v>
      </c>
      <c r="G18" s="43">
        <f t="shared" si="2"/>
        <v>0</v>
      </c>
      <c r="H18" s="43">
        <f t="shared" si="3"/>
        <v>0</v>
      </c>
      <c r="I18" s="41">
        <f>(D18-J18)+S18</f>
        <v>325</v>
      </c>
      <c r="J18" s="41">
        <f t="shared" si="4"/>
        <v>0</v>
      </c>
      <c r="K18" s="8"/>
      <c r="L18" s="8"/>
      <c r="M18" s="8"/>
      <c r="N18" s="8"/>
      <c r="O18" s="8"/>
      <c r="P18" s="8"/>
      <c r="Q18" s="8"/>
      <c r="R18" s="8"/>
      <c r="S18" s="8"/>
      <c r="T18" s="15" t="str">
        <f>IF('TK_HL-HK'!C17='BO HOC'!I18,"Đúng","Sai")</f>
        <v>Sai</v>
      </c>
    </row>
    <row r="19" spans="1:20" ht="15.75">
      <c r="A19" s="90"/>
      <c r="B19" s="90"/>
      <c r="C19" s="39">
        <v>7</v>
      </c>
      <c r="D19" s="40">
        <v>265</v>
      </c>
      <c r="E19" s="41">
        <f t="shared" si="1"/>
        <v>0</v>
      </c>
      <c r="F19" s="42">
        <f t="shared" si="0"/>
        <v>0</v>
      </c>
      <c r="G19" s="43">
        <f t="shared" si="2"/>
        <v>0</v>
      </c>
      <c r="H19" s="43">
        <f t="shared" si="3"/>
        <v>0</v>
      </c>
      <c r="I19" s="41">
        <f>(D19-J19)+S19</f>
        <v>265</v>
      </c>
      <c r="J19" s="41">
        <f t="shared" si="4"/>
        <v>0</v>
      </c>
      <c r="K19" s="8"/>
      <c r="L19" s="8"/>
      <c r="M19" s="8"/>
      <c r="N19" s="8"/>
      <c r="O19" s="8"/>
      <c r="P19" s="8"/>
      <c r="Q19" s="8"/>
      <c r="R19" s="8"/>
      <c r="S19" s="8"/>
      <c r="T19" s="15" t="str">
        <f>IF('TK_HL-HK'!C18='BO HOC'!I19,"Đúng","Sai")</f>
        <v>Sai</v>
      </c>
    </row>
    <row r="20" spans="1:20" ht="15.75">
      <c r="A20" s="90"/>
      <c r="B20" s="90"/>
      <c r="C20" s="39">
        <v>8</v>
      </c>
      <c r="D20" s="40">
        <v>210</v>
      </c>
      <c r="E20" s="41">
        <f t="shared" si="1"/>
        <v>0</v>
      </c>
      <c r="F20" s="42">
        <f t="shared" si="0"/>
        <v>0</v>
      </c>
      <c r="G20" s="43">
        <f t="shared" si="2"/>
        <v>0</v>
      </c>
      <c r="H20" s="43">
        <f t="shared" si="3"/>
        <v>0</v>
      </c>
      <c r="I20" s="41">
        <f>(D20-J20)+S20</f>
        <v>210</v>
      </c>
      <c r="J20" s="41">
        <f t="shared" si="4"/>
        <v>0</v>
      </c>
      <c r="K20" s="8"/>
      <c r="L20" s="8"/>
      <c r="M20" s="8"/>
      <c r="N20" s="8"/>
      <c r="O20" s="8"/>
      <c r="P20" s="8"/>
      <c r="Q20" s="8"/>
      <c r="R20" s="8"/>
      <c r="S20" s="8"/>
      <c r="T20" s="15" t="str">
        <f>IF('TK_HL-HK'!C19='BO HOC'!I20,"Đúng","Sai")</f>
        <v>Sai</v>
      </c>
    </row>
    <row r="21" spans="1:20" ht="15.75">
      <c r="A21" s="90"/>
      <c r="B21" s="90"/>
      <c r="C21" s="39">
        <v>9</v>
      </c>
      <c r="D21" s="40">
        <v>208</v>
      </c>
      <c r="E21" s="41">
        <f t="shared" si="1"/>
        <v>0</v>
      </c>
      <c r="F21" s="42">
        <f t="shared" si="0"/>
        <v>0</v>
      </c>
      <c r="G21" s="43">
        <f t="shared" si="2"/>
        <v>0</v>
      </c>
      <c r="H21" s="43">
        <f t="shared" si="3"/>
        <v>0</v>
      </c>
      <c r="I21" s="41">
        <f>(D21-J21)+S21</f>
        <v>208</v>
      </c>
      <c r="J21" s="41">
        <f t="shared" si="4"/>
        <v>0</v>
      </c>
      <c r="K21" s="8"/>
      <c r="L21" s="8"/>
      <c r="M21" s="8"/>
      <c r="N21" s="8"/>
      <c r="O21" s="8"/>
      <c r="P21" s="8"/>
      <c r="Q21" s="8"/>
      <c r="R21" s="8"/>
      <c r="S21" s="8"/>
      <c r="T21" s="15" t="str">
        <f>IF('TK_HL-HK'!C20='BO HOC'!I21,"Đúng","Sai")</f>
        <v>Sai</v>
      </c>
    </row>
    <row r="22" spans="1:20" ht="15.75">
      <c r="A22" s="90"/>
      <c r="B22" s="90"/>
      <c r="C22" s="44" t="s">
        <v>0</v>
      </c>
      <c r="D22" s="45">
        <f>SUM(D18:D21)</f>
        <v>1008</v>
      </c>
      <c r="E22" s="45">
        <f>SUM(E18:E21)</f>
        <v>0</v>
      </c>
      <c r="F22" s="46">
        <f t="shared" si="0"/>
        <v>0</v>
      </c>
      <c r="G22" s="45">
        <f aca="true" t="shared" si="7" ref="G22:S22">SUM(G18:G21)</f>
        <v>0</v>
      </c>
      <c r="H22" s="45">
        <f t="shared" si="7"/>
        <v>0</v>
      </c>
      <c r="I22" s="45">
        <f t="shared" si="7"/>
        <v>1008</v>
      </c>
      <c r="J22" s="45">
        <f t="shared" si="7"/>
        <v>0</v>
      </c>
      <c r="K22" s="45">
        <f t="shared" si="7"/>
        <v>0</v>
      </c>
      <c r="L22" s="45">
        <f t="shared" si="7"/>
        <v>0</v>
      </c>
      <c r="M22" s="45">
        <f t="shared" si="7"/>
        <v>0</v>
      </c>
      <c r="N22" s="45">
        <f t="shared" si="7"/>
        <v>0</v>
      </c>
      <c r="O22" s="45">
        <f t="shared" si="7"/>
        <v>0</v>
      </c>
      <c r="P22" s="45">
        <f t="shared" si="7"/>
        <v>0</v>
      </c>
      <c r="Q22" s="45">
        <f t="shared" si="7"/>
        <v>0</v>
      </c>
      <c r="R22" s="45">
        <f t="shared" si="7"/>
        <v>0</v>
      </c>
      <c r="S22" s="45">
        <f t="shared" si="7"/>
        <v>0</v>
      </c>
      <c r="T22" s="15" t="str">
        <f>IF('TK_HL-HK'!C21='BO HOC'!I22,"Đúng","Sai")</f>
        <v>Sai</v>
      </c>
    </row>
    <row r="23" spans="1:20" ht="15.75">
      <c r="A23" s="90">
        <v>4</v>
      </c>
      <c r="B23" s="90" t="s">
        <v>60</v>
      </c>
      <c r="C23" s="39">
        <v>6</v>
      </c>
      <c r="D23" s="40">
        <v>106</v>
      </c>
      <c r="E23" s="41">
        <f t="shared" si="1"/>
        <v>0</v>
      </c>
      <c r="F23" s="42">
        <f t="shared" si="0"/>
        <v>0</v>
      </c>
      <c r="G23" s="43">
        <f t="shared" si="2"/>
        <v>0</v>
      </c>
      <c r="H23" s="43">
        <f t="shared" si="3"/>
        <v>0</v>
      </c>
      <c r="I23" s="41">
        <f>(D23-J23)+S23</f>
        <v>106</v>
      </c>
      <c r="J23" s="41">
        <f t="shared" si="4"/>
        <v>0</v>
      </c>
      <c r="K23" s="8"/>
      <c r="L23" s="8"/>
      <c r="M23" s="8"/>
      <c r="N23" s="8"/>
      <c r="O23" s="8"/>
      <c r="P23" s="8"/>
      <c r="Q23" s="8"/>
      <c r="R23" s="8"/>
      <c r="S23" s="8"/>
      <c r="T23" s="15" t="str">
        <f>IF('TK_HL-HK'!C22='BO HOC'!I23,"Đúng","Sai")</f>
        <v>Sai</v>
      </c>
    </row>
    <row r="24" spans="1:20" ht="15.75">
      <c r="A24" s="90"/>
      <c r="B24" s="90"/>
      <c r="C24" s="39">
        <v>7</v>
      </c>
      <c r="D24" s="40">
        <v>74</v>
      </c>
      <c r="E24" s="41">
        <f t="shared" si="1"/>
        <v>0</v>
      </c>
      <c r="F24" s="42">
        <f t="shared" si="0"/>
        <v>0</v>
      </c>
      <c r="G24" s="43">
        <f t="shared" si="2"/>
        <v>0</v>
      </c>
      <c r="H24" s="43">
        <f t="shared" si="3"/>
        <v>0</v>
      </c>
      <c r="I24" s="41">
        <f>(D24-J24)+S24</f>
        <v>74</v>
      </c>
      <c r="J24" s="41">
        <f t="shared" si="4"/>
        <v>0</v>
      </c>
      <c r="K24" s="8"/>
      <c r="L24" s="8"/>
      <c r="M24" s="8"/>
      <c r="N24" s="8"/>
      <c r="O24" s="8"/>
      <c r="P24" s="8"/>
      <c r="Q24" s="8"/>
      <c r="R24" s="8"/>
      <c r="S24" s="8"/>
      <c r="T24" s="15" t="str">
        <f>IF('TK_HL-HK'!C23='BO HOC'!I24,"Đúng","Sai")</f>
        <v>Sai</v>
      </c>
    </row>
    <row r="25" spans="1:20" ht="15.75">
      <c r="A25" s="90"/>
      <c r="B25" s="90"/>
      <c r="C25" s="39">
        <v>8</v>
      </c>
      <c r="D25" s="40">
        <v>54</v>
      </c>
      <c r="E25" s="41">
        <f t="shared" si="1"/>
        <v>0</v>
      </c>
      <c r="F25" s="42">
        <f t="shared" si="0"/>
        <v>0</v>
      </c>
      <c r="G25" s="43">
        <f t="shared" si="2"/>
        <v>0</v>
      </c>
      <c r="H25" s="43">
        <f t="shared" si="3"/>
        <v>0</v>
      </c>
      <c r="I25" s="41">
        <f>(D25-J25)+S25</f>
        <v>54</v>
      </c>
      <c r="J25" s="41">
        <f t="shared" si="4"/>
        <v>0</v>
      </c>
      <c r="K25" s="8"/>
      <c r="L25" s="8"/>
      <c r="M25" s="8"/>
      <c r="N25" s="8"/>
      <c r="O25" s="8"/>
      <c r="P25" s="8"/>
      <c r="Q25" s="8"/>
      <c r="R25" s="8"/>
      <c r="S25" s="8"/>
      <c r="T25" s="15" t="str">
        <f>IF('TK_HL-HK'!C24='BO HOC'!I25,"Đúng","Sai")</f>
        <v>Sai</v>
      </c>
    </row>
    <row r="26" spans="1:20" ht="15.75">
      <c r="A26" s="90"/>
      <c r="B26" s="90"/>
      <c r="C26" s="39">
        <v>9</v>
      </c>
      <c r="D26" s="40">
        <v>50</v>
      </c>
      <c r="E26" s="41">
        <f t="shared" si="1"/>
        <v>0</v>
      </c>
      <c r="F26" s="42">
        <f t="shared" si="0"/>
        <v>0</v>
      </c>
      <c r="G26" s="43">
        <f t="shared" si="2"/>
        <v>0</v>
      </c>
      <c r="H26" s="43">
        <f t="shared" si="3"/>
        <v>0</v>
      </c>
      <c r="I26" s="41">
        <f>(D26-J26)+S26</f>
        <v>50</v>
      </c>
      <c r="J26" s="41">
        <f t="shared" si="4"/>
        <v>0</v>
      </c>
      <c r="K26" s="8"/>
      <c r="L26" s="8"/>
      <c r="M26" s="8"/>
      <c r="N26" s="8"/>
      <c r="O26" s="8"/>
      <c r="P26" s="8"/>
      <c r="Q26" s="8"/>
      <c r="R26" s="8"/>
      <c r="S26" s="8"/>
      <c r="T26" s="15" t="str">
        <f>IF('TK_HL-HK'!C25='BO HOC'!I26,"Đúng","Sai")</f>
        <v>Sai</v>
      </c>
    </row>
    <row r="27" spans="1:20" s="9" customFormat="1" ht="15.75">
      <c r="A27" s="90"/>
      <c r="B27" s="90"/>
      <c r="C27" s="44" t="s">
        <v>0</v>
      </c>
      <c r="D27" s="45">
        <f>SUM(D23:D26)</f>
        <v>284</v>
      </c>
      <c r="E27" s="45">
        <f>SUM(E23:E26)</f>
        <v>0</v>
      </c>
      <c r="F27" s="46">
        <f t="shared" si="0"/>
        <v>0</v>
      </c>
      <c r="G27" s="45">
        <f aca="true" t="shared" si="8" ref="G27:S27">SUM(G23:G26)</f>
        <v>0</v>
      </c>
      <c r="H27" s="45">
        <f t="shared" si="8"/>
        <v>0</v>
      </c>
      <c r="I27" s="45">
        <f t="shared" si="8"/>
        <v>284</v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 t="shared" si="8"/>
        <v>0</v>
      </c>
      <c r="P27" s="45">
        <f t="shared" si="8"/>
        <v>0</v>
      </c>
      <c r="Q27" s="45">
        <f t="shared" si="8"/>
        <v>0</v>
      </c>
      <c r="R27" s="45">
        <f t="shared" si="8"/>
        <v>0</v>
      </c>
      <c r="S27" s="45">
        <f t="shared" si="8"/>
        <v>0</v>
      </c>
      <c r="T27" s="15" t="str">
        <f>IF('TK_HL-HK'!C26='BO HOC'!I27,"Đúng","Sai")</f>
        <v>Sai</v>
      </c>
    </row>
    <row r="28" spans="1:20" ht="15.75">
      <c r="A28" s="90">
        <v>5</v>
      </c>
      <c r="B28" s="90" t="s">
        <v>61</v>
      </c>
      <c r="C28" s="39">
        <v>6</v>
      </c>
      <c r="D28" s="40">
        <v>110</v>
      </c>
      <c r="E28" s="41">
        <f t="shared" si="1"/>
        <v>0</v>
      </c>
      <c r="F28" s="42">
        <f t="shared" si="0"/>
        <v>0</v>
      </c>
      <c r="G28" s="43">
        <f t="shared" si="2"/>
        <v>0</v>
      </c>
      <c r="H28" s="43">
        <f t="shared" si="3"/>
        <v>0</v>
      </c>
      <c r="I28" s="41">
        <f>(D28-J28)+S28</f>
        <v>110</v>
      </c>
      <c r="J28" s="41">
        <f t="shared" si="4"/>
        <v>0</v>
      </c>
      <c r="K28" s="8"/>
      <c r="L28" s="8"/>
      <c r="M28" s="8"/>
      <c r="N28" s="8"/>
      <c r="O28" s="8"/>
      <c r="P28" s="8"/>
      <c r="Q28" s="8"/>
      <c r="R28" s="8"/>
      <c r="S28" s="8"/>
      <c r="T28" s="15" t="str">
        <f>IF('TK_HL-HK'!C27='BO HOC'!I28,"Đúng","Sai")</f>
        <v>Đúng</v>
      </c>
    </row>
    <row r="29" spans="1:20" ht="15.75">
      <c r="A29" s="90"/>
      <c r="B29" s="90"/>
      <c r="C29" s="39">
        <v>7</v>
      </c>
      <c r="D29" s="40">
        <v>97</v>
      </c>
      <c r="E29" s="41">
        <f t="shared" si="1"/>
        <v>0</v>
      </c>
      <c r="F29" s="42">
        <f t="shared" si="0"/>
        <v>0</v>
      </c>
      <c r="G29" s="43">
        <f t="shared" si="2"/>
        <v>0</v>
      </c>
      <c r="H29" s="43">
        <f t="shared" si="3"/>
        <v>0</v>
      </c>
      <c r="I29" s="41">
        <f>(D29-J29)+S29</f>
        <v>97</v>
      </c>
      <c r="J29" s="41">
        <f t="shared" si="4"/>
        <v>0</v>
      </c>
      <c r="K29" s="8"/>
      <c r="L29" s="8"/>
      <c r="M29" s="8"/>
      <c r="N29" s="8"/>
      <c r="O29" s="8"/>
      <c r="P29" s="8"/>
      <c r="Q29" s="8"/>
      <c r="R29" s="8"/>
      <c r="S29" s="8"/>
      <c r="T29" s="15" t="str">
        <f>IF('TK_HL-HK'!C28='BO HOC'!I29,"Đúng","Sai")</f>
        <v>Đúng</v>
      </c>
    </row>
    <row r="30" spans="1:20" ht="15.75">
      <c r="A30" s="90"/>
      <c r="B30" s="90"/>
      <c r="C30" s="39">
        <v>8</v>
      </c>
      <c r="D30" s="40">
        <v>93</v>
      </c>
      <c r="E30" s="41">
        <f t="shared" si="1"/>
        <v>0</v>
      </c>
      <c r="F30" s="42">
        <f t="shared" si="0"/>
        <v>0</v>
      </c>
      <c r="G30" s="43">
        <f t="shared" si="2"/>
        <v>0</v>
      </c>
      <c r="H30" s="43">
        <f t="shared" si="3"/>
        <v>0</v>
      </c>
      <c r="I30" s="41">
        <f>(D30-J30)+S30</f>
        <v>93</v>
      </c>
      <c r="J30" s="41">
        <f t="shared" si="4"/>
        <v>0</v>
      </c>
      <c r="K30" s="8"/>
      <c r="L30" s="8"/>
      <c r="M30" s="8"/>
      <c r="N30" s="8"/>
      <c r="O30" s="8"/>
      <c r="P30" s="8"/>
      <c r="Q30" s="8"/>
      <c r="R30" s="8"/>
      <c r="S30" s="8"/>
      <c r="T30" s="15" t="str">
        <f>IF('TK_HL-HK'!C29='BO HOC'!I30,"Đúng","Sai")</f>
        <v>Đúng</v>
      </c>
    </row>
    <row r="31" spans="1:20" ht="15.75">
      <c r="A31" s="90"/>
      <c r="B31" s="90"/>
      <c r="C31" s="39">
        <v>9</v>
      </c>
      <c r="D31" s="40">
        <v>91</v>
      </c>
      <c r="E31" s="41">
        <f t="shared" si="1"/>
        <v>0</v>
      </c>
      <c r="F31" s="42">
        <f t="shared" si="0"/>
        <v>0</v>
      </c>
      <c r="G31" s="43">
        <f t="shared" si="2"/>
        <v>0</v>
      </c>
      <c r="H31" s="43">
        <f t="shared" si="3"/>
        <v>0</v>
      </c>
      <c r="I31" s="41">
        <f>(D31-J31)+S31</f>
        <v>91</v>
      </c>
      <c r="J31" s="41">
        <f t="shared" si="4"/>
        <v>0</v>
      </c>
      <c r="K31" s="8"/>
      <c r="L31" s="8"/>
      <c r="M31" s="8"/>
      <c r="N31" s="8"/>
      <c r="O31" s="8"/>
      <c r="P31" s="8"/>
      <c r="Q31" s="8"/>
      <c r="R31" s="8"/>
      <c r="S31" s="8"/>
      <c r="T31" s="15" t="str">
        <f>IF('TK_HL-HK'!C30='BO HOC'!I31,"Đúng","Sai")</f>
        <v>Đúng</v>
      </c>
    </row>
    <row r="32" spans="1:20" ht="15.75">
      <c r="A32" s="90"/>
      <c r="B32" s="90"/>
      <c r="C32" s="44" t="s">
        <v>0</v>
      </c>
      <c r="D32" s="45">
        <f>SUM(D28:D31)</f>
        <v>391</v>
      </c>
      <c r="E32" s="45">
        <f>SUM(E28:E31)</f>
        <v>0</v>
      </c>
      <c r="F32" s="46">
        <f t="shared" si="0"/>
        <v>0</v>
      </c>
      <c r="G32" s="45">
        <f aca="true" t="shared" si="9" ref="G32:S32">SUM(G28:G31)</f>
        <v>0</v>
      </c>
      <c r="H32" s="45">
        <f t="shared" si="9"/>
        <v>0</v>
      </c>
      <c r="I32" s="45">
        <f t="shared" si="9"/>
        <v>391</v>
      </c>
      <c r="J32" s="45">
        <f t="shared" si="9"/>
        <v>0</v>
      </c>
      <c r="K32" s="45">
        <f t="shared" si="9"/>
        <v>0</v>
      </c>
      <c r="L32" s="45">
        <f t="shared" si="9"/>
        <v>0</v>
      </c>
      <c r="M32" s="45">
        <f t="shared" si="9"/>
        <v>0</v>
      </c>
      <c r="N32" s="45">
        <f t="shared" si="9"/>
        <v>0</v>
      </c>
      <c r="O32" s="45">
        <f t="shared" si="9"/>
        <v>0</v>
      </c>
      <c r="P32" s="45">
        <f t="shared" si="9"/>
        <v>0</v>
      </c>
      <c r="Q32" s="45">
        <f t="shared" si="9"/>
        <v>0</v>
      </c>
      <c r="R32" s="45">
        <f t="shared" si="9"/>
        <v>0</v>
      </c>
      <c r="S32" s="45">
        <f t="shared" si="9"/>
        <v>0</v>
      </c>
      <c r="T32" s="15" t="str">
        <f>IF('TK_HL-HK'!C31='BO HOC'!I32,"Đúng","Sai")</f>
        <v>Đúng</v>
      </c>
    </row>
    <row r="33" spans="1:20" ht="15.75">
      <c r="A33" s="90">
        <v>6</v>
      </c>
      <c r="B33" s="90" t="s">
        <v>62</v>
      </c>
      <c r="C33" s="39">
        <v>6</v>
      </c>
      <c r="D33" s="40">
        <v>376</v>
      </c>
      <c r="E33" s="41">
        <f t="shared" si="1"/>
        <v>0</v>
      </c>
      <c r="F33" s="42">
        <f t="shared" si="0"/>
        <v>0</v>
      </c>
      <c r="G33" s="43">
        <f t="shared" si="2"/>
        <v>0</v>
      </c>
      <c r="H33" s="43">
        <f t="shared" si="3"/>
        <v>0</v>
      </c>
      <c r="I33" s="41">
        <f>(D33-J33)+S33</f>
        <v>376</v>
      </c>
      <c r="J33" s="41">
        <f t="shared" si="4"/>
        <v>0</v>
      </c>
      <c r="K33" s="8"/>
      <c r="L33" s="8"/>
      <c r="M33" s="8"/>
      <c r="N33" s="8"/>
      <c r="O33" s="8"/>
      <c r="P33" s="8"/>
      <c r="Q33" s="8"/>
      <c r="R33" s="8"/>
      <c r="S33" s="8"/>
      <c r="T33" s="15" t="str">
        <f>IF('TK_HL-HK'!C32='BO HOC'!I33,"Đúng","Sai")</f>
        <v>Sai</v>
      </c>
    </row>
    <row r="34" spans="1:20" ht="15.75">
      <c r="A34" s="90"/>
      <c r="B34" s="90"/>
      <c r="C34" s="39">
        <v>7</v>
      </c>
      <c r="D34" s="40">
        <v>326</v>
      </c>
      <c r="E34" s="41">
        <f t="shared" si="1"/>
        <v>0</v>
      </c>
      <c r="F34" s="42">
        <f t="shared" si="0"/>
        <v>0</v>
      </c>
      <c r="G34" s="43">
        <f t="shared" si="2"/>
        <v>0</v>
      </c>
      <c r="H34" s="43">
        <f t="shared" si="3"/>
        <v>0</v>
      </c>
      <c r="I34" s="41">
        <f>(D34-J34)+S34</f>
        <v>326</v>
      </c>
      <c r="J34" s="41">
        <f t="shared" si="4"/>
        <v>0</v>
      </c>
      <c r="K34" s="8"/>
      <c r="L34" s="8"/>
      <c r="M34" s="8"/>
      <c r="N34" s="8"/>
      <c r="O34" s="8"/>
      <c r="P34" s="8"/>
      <c r="Q34" s="8"/>
      <c r="R34" s="8"/>
      <c r="S34" s="8"/>
      <c r="T34" s="15" t="str">
        <f>IF('TK_HL-HK'!C33='BO HOC'!I34,"Đúng","Sai")</f>
        <v>Sai</v>
      </c>
    </row>
    <row r="35" spans="1:20" ht="15.75">
      <c r="A35" s="90"/>
      <c r="B35" s="90"/>
      <c r="C35" s="39">
        <v>8</v>
      </c>
      <c r="D35" s="40">
        <v>277</v>
      </c>
      <c r="E35" s="41">
        <f t="shared" si="1"/>
        <v>0</v>
      </c>
      <c r="F35" s="42">
        <f t="shared" si="0"/>
        <v>0</v>
      </c>
      <c r="G35" s="43">
        <f t="shared" si="2"/>
        <v>0</v>
      </c>
      <c r="H35" s="43">
        <f t="shared" si="3"/>
        <v>0</v>
      </c>
      <c r="I35" s="41">
        <f>(D35-J35)+S35</f>
        <v>277</v>
      </c>
      <c r="J35" s="41">
        <f t="shared" si="4"/>
        <v>0</v>
      </c>
      <c r="K35" s="8"/>
      <c r="L35" s="8"/>
      <c r="M35" s="8"/>
      <c r="N35" s="8"/>
      <c r="O35" s="8"/>
      <c r="P35" s="8"/>
      <c r="Q35" s="8"/>
      <c r="R35" s="8"/>
      <c r="S35" s="8"/>
      <c r="T35" s="15" t="str">
        <f>IF('TK_HL-HK'!C34='BO HOC'!I35,"Đúng","Sai")</f>
        <v>Sai</v>
      </c>
    </row>
    <row r="36" spans="1:20" ht="15.75">
      <c r="A36" s="90"/>
      <c r="B36" s="90"/>
      <c r="C36" s="39">
        <v>9</v>
      </c>
      <c r="D36" s="40">
        <v>250</v>
      </c>
      <c r="E36" s="41">
        <f t="shared" si="1"/>
        <v>0</v>
      </c>
      <c r="F36" s="42">
        <f t="shared" si="0"/>
        <v>0</v>
      </c>
      <c r="G36" s="43">
        <f t="shared" si="2"/>
        <v>0</v>
      </c>
      <c r="H36" s="43">
        <f t="shared" si="3"/>
        <v>0</v>
      </c>
      <c r="I36" s="41">
        <f>(D36-J36)+S36</f>
        <v>250</v>
      </c>
      <c r="J36" s="41">
        <f t="shared" si="4"/>
        <v>0</v>
      </c>
      <c r="K36" s="8"/>
      <c r="L36" s="8"/>
      <c r="M36" s="8"/>
      <c r="N36" s="8"/>
      <c r="O36" s="8"/>
      <c r="P36" s="8"/>
      <c r="Q36" s="8"/>
      <c r="R36" s="8"/>
      <c r="S36" s="8"/>
      <c r="T36" s="15" t="str">
        <f>IF('TK_HL-HK'!C35='BO HOC'!I36,"Đúng","Sai")</f>
        <v>Sai</v>
      </c>
    </row>
    <row r="37" spans="1:20" s="9" customFormat="1" ht="15.75">
      <c r="A37" s="90"/>
      <c r="B37" s="90"/>
      <c r="C37" s="44" t="s">
        <v>0</v>
      </c>
      <c r="D37" s="45">
        <f>SUM(D33:D36)</f>
        <v>1229</v>
      </c>
      <c r="E37" s="45">
        <f>SUM(E33:E36)</f>
        <v>0</v>
      </c>
      <c r="F37" s="46">
        <f t="shared" si="0"/>
        <v>0</v>
      </c>
      <c r="G37" s="45">
        <f aca="true" t="shared" si="10" ref="G37:S37">SUM(G33:G36)</f>
        <v>0</v>
      </c>
      <c r="H37" s="45">
        <f t="shared" si="10"/>
        <v>0</v>
      </c>
      <c r="I37" s="45">
        <f t="shared" si="10"/>
        <v>1229</v>
      </c>
      <c r="J37" s="45">
        <f t="shared" si="10"/>
        <v>0</v>
      </c>
      <c r="K37" s="45">
        <f t="shared" si="10"/>
        <v>0</v>
      </c>
      <c r="L37" s="45">
        <f t="shared" si="10"/>
        <v>0</v>
      </c>
      <c r="M37" s="45">
        <f t="shared" si="10"/>
        <v>0</v>
      </c>
      <c r="N37" s="45">
        <f t="shared" si="10"/>
        <v>0</v>
      </c>
      <c r="O37" s="45">
        <f t="shared" si="10"/>
        <v>0</v>
      </c>
      <c r="P37" s="45">
        <f t="shared" si="10"/>
        <v>0</v>
      </c>
      <c r="Q37" s="45">
        <f t="shared" si="10"/>
        <v>0</v>
      </c>
      <c r="R37" s="45">
        <f t="shared" si="10"/>
        <v>0</v>
      </c>
      <c r="S37" s="45">
        <f t="shared" si="10"/>
        <v>0</v>
      </c>
      <c r="T37" s="15" t="str">
        <f>IF('TK_HL-HK'!C36='BO HOC'!I37,"Đúng","Sai")</f>
        <v>Sai</v>
      </c>
    </row>
    <row r="38" spans="1:20" ht="15.75">
      <c r="A38" s="90">
        <v>7</v>
      </c>
      <c r="B38" s="90" t="s">
        <v>63</v>
      </c>
      <c r="C38" s="39">
        <v>6</v>
      </c>
      <c r="D38" s="40">
        <v>158</v>
      </c>
      <c r="E38" s="41">
        <f t="shared" si="1"/>
        <v>0</v>
      </c>
      <c r="F38" s="42">
        <f t="shared" si="0"/>
        <v>0</v>
      </c>
      <c r="G38" s="43">
        <f t="shared" si="2"/>
        <v>0</v>
      </c>
      <c r="H38" s="43">
        <f t="shared" si="3"/>
        <v>0</v>
      </c>
      <c r="I38" s="41">
        <f>(D38-J38)+S38</f>
        <v>158</v>
      </c>
      <c r="J38" s="41">
        <f t="shared" si="4"/>
        <v>0</v>
      </c>
      <c r="K38" s="8"/>
      <c r="L38" s="8"/>
      <c r="M38" s="8"/>
      <c r="N38" s="8"/>
      <c r="O38" s="8"/>
      <c r="P38" s="8"/>
      <c r="Q38" s="8"/>
      <c r="R38" s="8"/>
      <c r="S38" s="8"/>
      <c r="T38" s="15" t="str">
        <f>IF('TK_HL-HK'!C37='BO HOC'!I38,"Đúng","Sai")</f>
        <v>Sai</v>
      </c>
    </row>
    <row r="39" spans="1:20" ht="15.75">
      <c r="A39" s="90"/>
      <c r="B39" s="90"/>
      <c r="C39" s="39">
        <v>7</v>
      </c>
      <c r="D39" s="40">
        <v>146</v>
      </c>
      <c r="E39" s="41">
        <f t="shared" si="1"/>
        <v>0</v>
      </c>
      <c r="F39" s="42">
        <f t="shared" si="0"/>
        <v>0</v>
      </c>
      <c r="G39" s="43">
        <f t="shared" si="2"/>
        <v>0</v>
      </c>
      <c r="H39" s="43">
        <f t="shared" si="3"/>
        <v>0</v>
      </c>
      <c r="I39" s="41">
        <f>(D39-J39)+S39</f>
        <v>146</v>
      </c>
      <c r="J39" s="41">
        <f t="shared" si="4"/>
        <v>0</v>
      </c>
      <c r="K39" s="8"/>
      <c r="L39" s="8"/>
      <c r="M39" s="8"/>
      <c r="N39" s="8"/>
      <c r="O39" s="8"/>
      <c r="P39" s="8"/>
      <c r="Q39" s="8"/>
      <c r="R39" s="8"/>
      <c r="S39" s="8"/>
      <c r="T39" s="15" t="str">
        <f>IF('TK_HL-HK'!C38='BO HOC'!I39,"Đúng","Sai")</f>
        <v>Sai</v>
      </c>
    </row>
    <row r="40" spans="1:20" ht="15.75">
      <c r="A40" s="90"/>
      <c r="B40" s="90"/>
      <c r="C40" s="39">
        <v>8</v>
      </c>
      <c r="D40" s="40">
        <v>132</v>
      </c>
      <c r="E40" s="41">
        <f t="shared" si="1"/>
        <v>0</v>
      </c>
      <c r="F40" s="42">
        <f aca="true" t="shared" si="11" ref="F40:F71">IF(D40&lt;&gt;0,E40/D40,)</f>
        <v>0</v>
      </c>
      <c r="G40" s="43">
        <f t="shared" si="2"/>
        <v>0</v>
      </c>
      <c r="H40" s="43">
        <f t="shared" si="3"/>
        <v>0</v>
      </c>
      <c r="I40" s="41">
        <f>(D40-J40)+S40</f>
        <v>132</v>
      </c>
      <c r="J40" s="41">
        <f t="shared" si="4"/>
        <v>0</v>
      </c>
      <c r="K40" s="8"/>
      <c r="L40" s="8"/>
      <c r="M40" s="8"/>
      <c r="N40" s="8"/>
      <c r="O40" s="8"/>
      <c r="P40" s="8"/>
      <c r="Q40" s="8"/>
      <c r="R40" s="8"/>
      <c r="S40" s="8"/>
      <c r="T40" s="15" t="str">
        <f>IF('TK_HL-HK'!C39='BO HOC'!I40,"Đúng","Sai")</f>
        <v>Sai</v>
      </c>
    </row>
    <row r="41" spans="1:20" ht="15.75">
      <c r="A41" s="90"/>
      <c r="B41" s="90"/>
      <c r="C41" s="39">
        <v>9</v>
      </c>
      <c r="D41" s="40">
        <v>126</v>
      </c>
      <c r="E41" s="41">
        <f t="shared" si="1"/>
        <v>0</v>
      </c>
      <c r="F41" s="42">
        <f t="shared" si="11"/>
        <v>0</v>
      </c>
      <c r="G41" s="43">
        <f t="shared" si="2"/>
        <v>0</v>
      </c>
      <c r="H41" s="43">
        <f t="shared" si="3"/>
        <v>0</v>
      </c>
      <c r="I41" s="41">
        <f>(D41-J41)+S41</f>
        <v>126</v>
      </c>
      <c r="J41" s="41">
        <f t="shared" si="4"/>
        <v>0</v>
      </c>
      <c r="K41" s="8"/>
      <c r="L41" s="8"/>
      <c r="M41" s="8"/>
      <c r="N41" s="8"/>
      <c r="O41" s="8"/>
      <c r="P41" s="8"/>
      <c r="Q41" s="8"/>
      <c r="R41" s="8"/>
      <c r="S41" s="8"/>
      <c r="T41" s="15" t="str">
        <f>IF('TK_HL-HK'!C40='BO HOC'!I41,"Đúng","Sai")</f>
        <v>Sai</v>
      </c>
    </row>
    <row r="42" spans="1:20" s="9" customFormat="1" ht="15.75">
      <c r="A42" s="90"/>
      <c r="B42" s="90"/>
      <c r="C42" s="44" t="s">
        <v>0</v>
      </c>
      <c r="D42" s="45">
        <f>SUM(D38:D41)</f>
        <v>562</v>
      </c>
      <c r="E42" s="45">
        <f>SUM(E38:E41)</f>
        <v>0</v>
      </c>
      <c r="F42" s="46">
        <f t="shared" si="11"/>
        <v>0</v>
      </c>
      <c r="G42" s="45">
        <f aca="true" t="shared" si="12" ref="G42:S42">SUM(G38:G41)</f>
        <v>0</v>
      </c>
      <c r="H42" s="45">
        <f t="shared" si="12"/>
        <v>0</v>
      </c>
      <c r="I42" s="45">
        <f>SUM(I38:I41)</f>
        <v>562</v>
      </c>
      <c r="J42" s="45">
        <f>SUM(J38:J41)</f>
        <v>0</v>
      </c>
      <c r="K42" s="45">
        <f t="shared" si="12"/>
        <v>0</v>
      </c>
      <c r="L42" s="45">
        <f t="shared" si="12"/>
        <v>0</v>
      </c>
      <c r="M42" s="45">
        <f t="shared" si="12"/>
        <v>0</v>
      </c>
      <c r="N42" s="45">
        <f t="shared" si="12"/>
        <v>0</v>
      </c>
      <c r="O42" s="45">
        <f t="shared" si="12"/>
        <v>0</v>
      </c>
      <c r="P42" s="45">
        <f t="shared" si="12"/>
        <v>0</v>
      </c>
      <c r="Q42" s="45">
        <f t="shared" si="12"/>
        <v>0</v>
      </c>
      <c r="R42" s="45">
        <f t="shared" si="12"/>
        <v>0</v>
      </c>
      <c r="S42" s="45">
        <f t="shared" si="12"/>
        <v>0</v>
      </c>
      <c r="T42" s="15" t="str">
        <f>IF('TK_HL-HK'!C41='BO HOC'!I42,"Đúng","Sai")</f>
        <v>Sai</v>
      </c>
    </row>
    <row r="43" spans="1:20" ht="15.75">
      <c r="A43" s="90">
        <v>8</v>
      </c>
      <c r="B43" s="90" t="s">
        <v>64</v>
      </c>
      <c r="C43" s="39">
        <v>6</v>
      </c>
      <c r="D43" s="47">
        <v>81</v>
      </c>
      <c r="E43" s="41">
        <f t="shared" si="1"/>
        <v>0</v>
      </c>
      <c r="F43" s="42">
        <f t="shared" si="11"/>
        <v>0</v>
      </c>
      <c r="G43" s="43">
        <f t="shared" si="2"/>
        <v>0</v>
      </c>
      <c r="H43" s="43">
        <f t="shared" si="3"/>
        <v>0</v>
      </c>
      <c r="I43" s="41">
        <f>(D43-J43)+S43</f>
        <v>81</v>
      </c>
      <c r="J43" s="41">
        <f t="shared" si="4"/>
        <v>0</v>
      </c>
      <c r="K43" s="8"/>
      <c r="L43" s="8"/>
      <c r="M43" s="8"/>
      <c r="N43" s="8"/>
      <c r="O43" s="8"/>
      <c r="P43" s="8"/>
      <c r="Q43" s="11"/>
      <c r="R43" s="11"/>
      <c r="S43" s="11"/>
      <c r="T43" s="15" t="str">
        <f>IF('TK_HL-HK'!C42='BO HOC'!I43,"Đúng","Sai")</f>
        <v>Sai</v>
      </c>
    </row>
    <row r="44" spans="1:20" ht="15.75">
      <c r="A44" s="90"/>
      <c r="B44" s="90"/>
      <c r="C44" s="39">
        <v>7</v>
      </c>
      <c r="D44" s="47">
        <v>57</v>
      </c>
      <c r="E44" s="41">
        <f t="shared" si="1"/>
        <v>0</v>
      </c>
      <c r="F44" s="42">
        <f t="shared" si="11"/>
        <v>0</v>
      </c>
      <c r="G44" s="43">
        <f t="shared" si="2"/>
        <v>0</v>
      </c>
      <c r="H44" s="43">
        <f t="shared" si="3"/>
        <v>0</v>
      </c>
      <c r="I44" s="41">
        <f>(D44-J44)+S44</f>
        <v>57</v>
      </c>
      <c r="J44" s="41">
        <f t="shared" si="4"/>
        <v>0</v>
      </c>
      <c r="K44" s="8"/>
      <c r="L44" s="8"/>
      <c r="M44" s="8"/>
      <c r="N44" s="8"/>
      <c r="O44" s="8"/>
      <c r="P44" s="8"/>
      <c r="Q44" s="12"/>
      <c r="R44" s="12"/>
      <c r="S44" s="12"/>
      <c r="T44" s="15" t="str">
        <f>IF('TK_HL-HK'!C43='BO HOC'!I44,"Đúng","Sai")</f>
        <v>Sai</v>
      </c>
    </row>
    <row r="45" spans="1:20" ht="15.75">
      <c r="A45" s="90"/>
      <c r="B45" s="90"/>
      <c r="C45" s="39">
        <v>8</v>
      </c>
      <c r="D45" s="47">
        <v>56</v>
      </c>
      <c r="E45" s="41">
        <f t="shared" si="1"/>
        <v>0</v>
      </c>
      <c r="F45" s="42">
        <f t="shared" si="11"/>
        <v>0</v>
      </c>
      <c r="G45" s="43">
        <f t="shared" si="2"/>
        <v>0</v>
      </c>
      <c r="H45" s="43">
        <f t="shared" si="3"/>
        <v>0</v>
      </c>
      <c r="I45" s="41">
        <f>(D45-J45)+S45</f>
        <v>56</v>
      </c>
      <c r="J45" s="41">
        <f t="shared" si="4"/>
        <v>0</v>
      </c>
      <c r="K45" s="8"/>
      <c r="L45" s="8"/>
      <c r="M45" s="8"/>
      <c r="N45" s="8"/>
      <c r="O45" s="8"/>
      <c r="P45" s="8"/>
      <c r="Q45" s="8"/>
      <c r="R45" s="8"/>
      <c r="S45" s="8"/>
      <c r="T45" s="15" t="str">
        <f>IF('TK_HL-HK'!C44='BO HOC'!I45,"Đúng","Sai")</f>
        <v>Sai</v>
      </c>
    </row>
    <row r="46" spans="1:20" ht="15.75">
      <c r="A46" s="90"/>
      <c r="B46" s="90"/>
      <c r="C46" s="39">
        <v>9</v>
      </c>
      <c r="D46" s="47">
        <v>53</v>
      </c>
      <c r="E46" s="41">
        <f t="shared" si="1"/>
        <v>0</v>
      </c>
      <c r="F46" s="42">
        <f t="shared" si="11"/>
        <v>0</v>
      </c>
      <c r="G46" s="43">
        <f t="shared" si="2"/>
        <v>0</v>
      </c>
      <c r="H46" s="43">
        <f t="shared" si="3"/>
        <v>0</v>
      </c>
      <c r="I46" s="41">
        <f>(D46-J46)+S46</f>
        <v>53</v>
      </c>
      <c r="J46" s="41">
        <f t="shared" si="4"/>
        <v>0</v>
      </c>
      <c r="K46" s="8"/>
      <c r="L46" s="8"/>
      <c r="M46" s="8"/>
      <c r="N46" s="8"/>
      <c r="O46" s="8"/>
      <c r="P46" s="8"/>
      <c r="Q46" s="8"/>
      <c r="R46" s="8"/>
      <c r="S46" s="8"/>
      <c r="T46" s="15" t="str">
        <f>IF('TK_HL-HK'!C45='BO HOC'!I46,"Đúng","Sai")</f>
        <v>Sai</v>
      </c>
    </row>
    <row r="47" spans="1:20" ht="15.75">
      <c r="A47" s="90"/>
      <c r="B47" s="90"/>
      <c r="C47" s="44" t="s">
        <v>0</v>
      </c>
      <c r="D47" s="45">
        <f>SUM(D43:D46)</f>
        <v>247</v>
      </c>
      <c r="E47" s="45">
        <f>SUM(E43:E46)</f>
        <v>0</v>
      </c>
      <c r="F47" s="46">
        <f t="shared" si="11"/>
        <v>0</v>
      </c>
      <c r="G47" s="45">
        <f aca="true" t="shared" si="13" ref="G47:S47">SUM(G43:G46)</f>
        <v>0</v>
      </c>
      <c r="H47" s="45">
        <f t="shared" si="13"/>
        <v>0</v>
      </c>
      <c r="I47" s="45">
        <f t="shared" si="13"/>
        <v>247</v>
      </c>
      <c r="J47" s="45">
        <f t="shared" si="13"/>
        <v>0</v>
      </c>
      <c r="K47" s="45">
        <f t="shared" si="13"/>
        <v>0</v>
      </c>
      <c r="L47" s="45">
        <f t="shared" si="13"/>
        <v>0</v>
      </c>
      <c r="M47" s="45">
        <f t="shared" si="13"/>
        <v>0</v>
      </c>
      <c r="N47" s="45">
        <f t="shared" si="13"/>
        <v>0</v>
      </c>
      <c r="O47" s="45">
        <f t="shared" si="13"/>
        <v>0</v>
      </c>
      <c r="P47" s="45">
        <f t="shared" si="13"/>
        <v>0</v>
      </c>
      <c r="Q47" s="45">
        <f t="shared" si="13"/>
        <v>0</v>
      </c>
      <c r="R47" s="45">
        <f t="shared" si="13"/>
        <v>0</v>
      </c>
      <c r="S47" s="45">
        <f t="shared" si="13"/>
        <v>0</v>
      </c>
      <c r="T47" s="15" t="str">
        <f>IF('TK_HL-HK'!C46='BO HOC'!I47,"Đúng","Sai")</f>
        <v>Sai</v>
      </c>
    </row>
    <row r="48" spans="1:20" ht="15.75">
      <c r="A48" s="90">
        <v>9</v>
      </c>
      <c r="B48" s="90" t="s">
        <v>65</v>
      </c>
      <c r="C48" s="39">
        <v>6</v>
      </c>
      <c r="D48" s="40">
        <v>47</v>
      </c>
      <c r="E48" s="41">
        <f t="shared" si="1"/>
        <v>0</v>
      </c>
      <c r="F48" s="42">
        <f t="shared" si="11"/>
        <v>0</v>
      </c>
      <c r="G48" s="43">
        <f t="shared" si="2"/>
        <v>0</v>
      </c>
      <c r="H48" s="43">
        <f t="shared" si="3"/>
        <v>0</v>
      </c>
      <c r="I48" s="41">
        <f>(D48-J48)+S48</f>
        <v>47</v>
      </c>
      <c r="J48" s="41">
        <f t="shared" si="4"/>
        <v>0</v>
      </c>
      <c r="K48" s="8"/>
      <c r="L48" s="8"/>
      <c r="M48" s="8"/>
      <c r="N48" s="8"/>
      <c r="O48" s="8"/>
      <c r="P48" s="8"/>
      <c r="Q48" s="8"/>
      <c r="R48" s="8"/>
      <c r="S48" s="8"/>
      <c r="T48" s="15" t="str">
        <f>IF('TK_HL-HK'!C47='BO HOC'!I48,"Đúng","Sai")</f>
        <v>Sai</v>
      </c>
    </row>
    <row r="49" spans="1:20" ht="15.75">
      <c r="A49" s="90"/>
      <c r="B49" s="90"/>
      <c r="C49" s="39">
        <v>7</v>
      </c>
      <c r="D49" s="40">
        <v>29</v>
      </c>
      <c r="E49" s="41">
        <f t="shared" si="1"/>
        <v>0</v>
      </c>
      <c r="F49" s="42">
        <f t="shared" si="11"/>
        <v>0</v>
      </c>
      <c r="G49" s="43">
        <f t="shared" si="2"/>
        <v>0</v>
      </c>
      <c r="H49" s="43">
        <f t="shared" si="3"/>
        <v>0</v>
      </c>
      <c r="I49" s="41">
        <f>(D49-J49)+S49</f>
        <v>29</v>
      </c>
      <c r="J49" s="41">
        <f t="shared" si="4"/>
        <v>0</v>
      </c>
      <c r="K49" s="8"/>
      <c r="L49" s="8"/>
      <c r="M49" s="8"/>
      <c r="N49" s="8"/>
      <c r="O49" s="8"/>
      <c r="P49" s="8"/>
      <c r="Q49" s="8"/>
      <c r="R49" s="8"/>
      <c r="S49" s="8"/>
      <c r="T49" s="15" t="str">
        <f>IF('TK_HL-HK'!C48='BO HOC'!I49,"Đúng","Sai")</f>
        <v>Sai</v>
      </c>
    </row>
    <row r="50" spans="1:20" ht="15.75">
      <c r="A50" s="90"/>
      <c r="B50" s="90"/>
      <c r="C50" s="39">
        <v>8</v>
      </c>
      <c r="D50" s="40">
        <v>40</v>
      </c>
      <c r="E50" s="41">
        <f t="shared" si="1"/>
        <v>0</v>
      </c>
      <c r="F50" s="42">
        <f t="shared" si="11"/>
        <v>0</v>
      </c>
      <c r="G50" s="43">
        <f t="shared" si="2"/>
        <v>0</v>
      </c>
      <c r="H50" s="43">
        <f t="shared" si="3"/>
        <v>0</v>
      </c>
      <c r="I50" s="41">
        <f>(D50-J50)+S50</f>
        <v>40</v>
      </c>
      <c r="J50" s="41">
        <f t="shared" si="4"/>
        <v>0</v>
      </c>
      <c r="K50" s="8"/>
      <c r="L50" s="8"/>
      <c r="M50" s="8"/>
      <c r="N50" s="8"/>
      <c r="O50" s="8"/>
      <c r="P50" s="8"/>
      <c r="Q50" s="8"/>
      <c r="R50" s="8"/>
      <c r="S50" s="8"/>
      <c r="T50" s="15" t="str">
        <f>IF('TK_HL-HK'!C49='BO HOC'!I50,"Đúng","Sai")</f>
        <v>Sai</v>
      </c>
    </row>
    <row r="51" spans="1:20" ht="15.75">
      <c r="A51" s="90"/>
      <c r="B51" s="90"/>
      <c r="C51" s="39">
        <v>9</v>
      </c>
      <c r="D51" s="40">
        <v>29</v>
      </c>
      <c r="E51" s="41">
        <f t="shared" si="1"/>
        <v>0</v>
      </c>
      <c r="F51" s="42">
        <f t="shared" si="11"/>
        <v>0</v>
      </c>
      <c r="G51" s="43">
        <f t="shared" si="2"/>
        <v>0</v>
      </c>
      <c r="H51" s="43">
        <f t="shared" si="3"/>
        <v>0</v>
      </c>
      <c r="I51" s="41">
        <f>(D51-J51)+S51</f>
        <v>29</v>
      </c>
      <c r="J51" s="41">
        <f t="shared" si="4"/>
        <v>0</v>
      </c>
      <c r="K51" s="8"/>
      <c r="L51" s="8"/>
      <c r="M51" s="8"/>
      <c r="N51" s="8"/>
      <c r="O51" s="8"/>
      <c r="P51" s="8"/>
      <c r="Q51" s="8"/>
      <c r="R51" s="8"/>
      <c r="S51" s="8"/>
      <c r="T51" s="15" t="str">
        <f>IF('TK_HL-HK'!C50='BO HOC'!I51,"Đúng","Sai")</f>
        <v>Sai</v>
      </c>
    </row>
    <row r="52" spans="1:20" ht="15.75">
      <c r="A52" s="90"/>
      <c r="B52" s="90"/>
      <c r="C52" s="44" t="s">
        <v>0</v>
      </c>
      <c r="D52" s="45">
        <f>SUM(D48:D51)</f>
        <v>145</v>
      </c>
      <c r="E52" s="45">
        <f>SUM(E48:E51)</f>
        <v>0</v>
      </c>
      <c r="F52" s="46">
        <f t="shared" si="11"/>
        <v>0</v>
      </c>
      <c r="G52" s="45">
        <f aca="true" t="shared" si="14" ref="G52:S52">SUM(G48:G51)</f>
        <v>0</v>
      </c>
      <c r="H52" s="45">
        <f t="shared" si="14"/>
        <v>0</v>
      </c>
      <c r="I52" s="45">
        <f t="shared" si="14"/>
        <v>145</v>
      </c>
      <c r="J52" s="45">
        <f t="shared" si="14"/>
        <v>0</v>
      </c>
      <c r="K52" s="45">
        <f t="shared" si="14"/>
        <v>0</v>
      </c>
      <c r="L52" s="45">
        <f t="shared" si="14"/>
        <v>0</v>
      </c>
      <c r="M52" s="45">
        <f t="shared" si="14"/>
        <v>0</v>
      </c>
      <c r="N52" s="45">
        <f t="shared" si="14"/>
        <v>0</v>
      </c>
      <c r="O52" s="45">
        <f t="shared" si="14"/>
        <v>0</v>
      </c>
      <c r="P52" s="45">
        <f t="shared" si="14"/>
        <v>0</v>
      </c>
      <c r="Q52" s="45">
        <f t="shared" si="14"/>
        <v>0</v>
      </c>
      <c r="R52" s="45">
        <f t="shared" si="14"/>
        <v>0</v>
      </c>
      <c r="S52" s="45">
        <f t="shared" si="14"/>
        <v>0</v>
      </c>
      <c r="T52" s="15" t="str">
        <f>IF('TK_HL-HK'!C51='BO HOC'!I52,"Đúng","Sai")</f>
        <v>Sai</v>
      </c>
    </row>
    <row r="53" spans="1:20" ht="15.75">
      <c r="A53" s="90">
        <v>10</v>
      </c>
      <c r="B53" s="90" t="s">
        <v>66</v>
      </c>
      <c r="C53" s="39">
        <v>6</v>
      </c>
      <c r="D53" s="40">
        <v>142</v>
      </c>
      <c r="E53" s="41">
        <f t="shared" si="1"/>
        <v>0</v>
      </c>
      <c r="F53" s="42">
        <f t="shared" si="11"/>
        <v>0</v>
      </c>
      <c r="G53" s="43">
        <f t="shared" si="2"/>
        <v>0</v>
      </c>
      <c r="H53" s="43">
        <f t="shared" si="3"/>
        <v>0</v>
      </c>
      <c r="I53" s="41">
        <f>(D53-J53)+S53</f>
        <v>142</v>
      </c>
      <c r="J53" s="41">
        <f t="shared" si="4"/>
        <v>0</v>
      </c>
      <c r="K53" s="8"/>
      <c r="L53" s="8"/>
      <c r="M53" s="8"/>
      <c r="N53" s="8"/>
      <c r="O53" s="8"/>
      <c r="P53" s="8"/>
      <c r="Q53" s="8"/>
      <c r="R53" s="8"/>
      <c r="S53" s="8"/>
      <c r="T53" s="15" t="str">
        <f>IF('TK_HL-HK'!C52='BO HOC'!I53,"Đúng","Sai")</f>
        <v>Sai</v>
      </c>
    </row>
    <row r="54" spans="1:20" ht="15.75">
      <c r="A54" s="90"/>
      <c r="B54" s="90"/>
      <c r="C54" s="39">
        <v>7</v>
      </c>
      <c r="D54" s="40">
        <v>102</v>
      </c>
      <c r="E54" s="41">
        <f t="shared" si="1"/>
        <v>0</v>
      </c>
      <c r="F54" s="42">
        <f t="shared" si="11"/>
        <v>0</v>
      </c>
      <c r="G54" s="43">
        <f t="shared" si="2"/>
        <v>0</v>
      </c>
      <c r="H54" s="43">
        <f t="shared" si="3"/>
        <v>0</v>
      </c>
      <c r="I54" s="41">
        <f>(D54-J54)+S54</f>
        <v>102</v>
      </c>
      <c r="J54" s="41">
        <f t="shared" si="4"/>
        <v>0</v>
      </c>
      <c r="K54" s="8"/>
      <c r="L54" s="8"/>
      <c r="M54" s="8"/>
      <c r="N54" s="8"/>
      <c r="O54" s="8"/>
      <c r="P54" s="8"/>
      <c r="Q54" s="8"/>
      <c r="R54" s="8"/>
      <c r="S54" s="8"/>
      <c r="T54" s="15" t="str">
        <f>IF('TK_HL-HK'!C53='BO HOC'!I54,"Đúng","Sai")</f>
        <v>Sai</v>
      </c>
    </row>
    <row r="55" spans="1:20" ht="15.75">
      <c r="A55" s="90"/>
      <c r="B55" s="90"/>
      <c r="C55" s="39">
        <v>8</v>
      </c>
      <c r="D55" s="40">
        <v>86</v>
      </c>
      <c r="E55" s="41">
        <f t="shared" si="1"/>
        <v>0</v>
      </c>
      <c r="F55" s="42">
        <f t="shared" si="11"/>
        <v>0</v>
      </c>
      <c r="G55" s="43">
        <f t="shared" si="2"/>
        <v>0</v>
      </c>
      <c r="H55" s="43">
        <f t="shared" si="3"/>
        <v>0</v>
      </c>
      <c r="I55" s="41">
        <f>(D55-J55)+S55</f>
        <v>86</v>
      </c>
      <c r="J55" s="41">
        <f t="shared" si="4"/>
        <v>0</v>
      </c>
      <c r="K55" s="8"/>
      <c r="L55" s="8"/>
      <c r="M55" s="8"/>
      <c r="N55" s="8"/>
      <c r="O55" s="8"/>
      <c r="P55" s="8"/>
      <c r="Q55" s="8"/>
      <c r="R55" s="8"/>
      <c r="S55" s="8"/>
      <c r="T55" s="15" t="str">
        <f>IF('TK_HL-HK'!C54='BO HOC'!I55,"Đúng","Sai")</f>
        <v>Sai</v>
      </c>
    </row>
    <row r="56" spans="1:20" ht="15.75">
      <c r="A56" s="90"/>
      <c r="B56" s="90"/>
      <c r="C56" s="39">
        <v>9</v>
      </c>
      <c r="D56" s="40">
        <v>91</v>
      </c>
      <c r="E56" s="41">
        <f t="shared" si="1"/>
        <v>0</v>
      </c>
      <c r="F56" s="42">
        <f t="shared" si="11"/>
        <v>0</v>
      </c>
      <c r="G56" s="43">
        <f t="shared" si="2"/>
        <v>0</v>
      </c>
      <c r="H56" s="43">
        <f t="shared" si="3"/>
        <v>0</v>
      </c>
      <c r="I56" s="41">
        <f>(D56-J56)+S56</f>
        <v>91</v>
      </c>
      <c r="J56" s="41">
        <f t="shared" si="4"/>
        <v>0</v>
      </c>
      <c r="K56" s="8"/>
      <c r="L56" s="8"/>
      <c r="M56" s="8"/>
      <c r="N56" s="8"/>
      <c r="O56" s="8"/>
      <c r="P56" s="8"/>
      <c r="Q56" s="8"/>
      <c r="R56" s="8"/>
      <c r="S56" s="8"/>
      <c r="T56" s="15" t="str">
        <f>IF('TK_HL-HK'!C55='BO HOC'!I56,"Đúng","Sai")</f>
        <v>Sai</v>
      </c>
    </row>
    <row r="57" spans="1:20" s="9" customFormat="1" ht="15.75">
      <c r="A57" s="90"/>
      <c r="B57" s="90"/>
      <c r="C57" s="44" t="s">
        <v>0</v>
      </c>
      <c r="D57" s="45">
        <f>SUM(D53:D56)</f>
        <v>421</v>
      </c>
      <c r="E57" s="45">
        <f>SUM(E53:E56)</f>
        <v>0</v>
      </c>
      <c r="F57" s="46">
        <f t="shared" si="11"/>
        <v>0</v>
      </c>
      <c r="G57" s="45">
        <f aca="true" t="shared" si="15" ref="G57:S57">SUM(G53:G56)</f>
        <v>0</v>
      </c>
      <c r="H57" s="45">
        <f t="shared" si="15"/>
        <v>0</v>
      </c>
      <c r="I57" s="45">
        <f t="shared" si="15"/>
        <v>421</v>
      </c>
      <c r="J57" s="45">
        <f t="shared" si="15"/>
        <v>0</v>
      </c>
      <c r="K57" s="45">
        <f t="shared" si="15"/>
        <v>0</v>
      </c>
      <c r="L57" s="45">
        <f t="shared" si="15"/>
        <v>0</v>
      </c>
      <c r="M57" s="45">
        <f t="shared" si="15"/>
        <v>0</v>
      </c>
      <c r="N57" s="45">
        <f t="shared" si="15"/>
        <v>0</v>
      </c>
      <c r="O57" s="45">
        <f t="shared" si="15"/>
        <v>0</v>
      </c>
      <c r="P57" s="45">
        <f t="shared" si="15"/>
        <v>0</v>
      </c>
      <c r="Q57" s="45">
        <f t="shared" si="15"/>
        <v>0</v>
      </c>
      <c r="R57" s="45">
        <f t="shared" si="15"/>
        <v>0</v>
      </c>
      <c r="S57" s="45">
        <f t="shared" si="15"/>
        <v>0</v>
      </c>
      <c r="T57" s="15" t="str">
        <f>IF('TK_HL-HK'!C56='BO HOC'!I57,"Đúng","Sai")</f>
        <v>Sai</v>
      </c>
    </row>
    <row r="58" spans="1:20" ht="15.75">
      <c r="A58" s="90">
        <v>11</v>
      </c>
      <c r="B58" s="90" t="s">
        <v>67</v>
      </c>
      <c r="C58" s="39">
        <v>6</v>
      </c>
      <c r="D58" s="40">
        <v>97</v>
      </c>
      <c r="E58" s="41">
        <f t="shared" si="1"/>
        <v>0</v>
      </c>
      <c r="F58" s="42">
        <f t="shared" si="11"/>
        <v>0</v>
      </c>
      <c r="G58" s="43">
        <f t="shared" si="2"/>
        <v>0</v>
      </c>
      <c r="H58" s="43">
        <f t="shared" si="3"/>
        <v>0</v>
      </c>
      <c r="I58" s="41">
        <f>(D58-J58)+S58</f>
        <v>97</v>
      </c>
      <c r="J58" s="41">
        <f t="shared" si="4"/>
        <v>0</v>
      </c>
      <c r="K58" s="13"/>
      <c r="L58" s="13"/>
      <c r="M58" s="13"/>
      <c r="N58" s="13"/>
      <c r="O58" s="13"/>
      <c r="P58" s="13"/>
      <c r="Q58" s="13"/>
      <c r="R58" s="13"/>
      <c r="S58" s="13"/>
      <c r="T58" s="15" t="str">
        <f>IF('TK_HL-HK'!C57='BO HOC'!I58,"Đúng","Sai")</f>
        <v>Sai</v>
      </c>
    </row>
    <row r="59" spans="1:20" ht="15.75">
      <c r="A59" s="90"/>
      <c r="B59" s="90"/>
      <c r="C59" s="39">
        <v>7</v>
      </c>
      <c r="D59" s="40">
        <v>76</v>
      </c>
      <c r="E59" s="41">
        <f t="shared" si="1"/>
        <v>0</v>
      </c>
      <c r="F59" s="42">
        <f t="shared" si="11"/>
        <v>0</v>
      </c>
      <c r="G59" s="43">
        <f t="shared" si="2"/>
        <v>0</v>
      </c>
      <c r="H59" s="43">
        <f t="shared" si="3"/>
        <v>0</v>
      </c>
      <c r="I59" s="41">
        <f>(D59-J59)+S59</f>
        <v>76</v>
      </c>
      <c r="J59" s="41">
        <f t="shared" si="4"/>
        <v>0</v>
      </c>
      <c r="K59" s="13"/>
      <c r="L59" s="13"/>
      <c r="M59" s="13"/>
      <c r="N59" s="13"/>
      <c r="O59" s="13"/>
      <c r="P59" s="13"/>
      <c r="Q59" s="13"/>
      <c r="R59" s="13"/>
      <c r="S59" s="13"/>
      <c r="T59" s="15" t="str">
        <f>IF('TK_HL-HK'!C58='BO HOC'!I59,"Đúng","Sai")</f>
        <v>Sai</v>
      </c>
    </row>
    <row r="60" spans="1:20" ht="15.75">
      <c r="A60" s="90"/>
      <c r="B60" s="90"/>
      <c r="C60" s="39">
        <v>8</v>
      </c>
      <c r="D60" s="40">
        <v>70</v>
      </c>
      <c r="E60" s="41">
        <f t="shared" si="1"/>
        <v>0</v>
      </c>
      <c r="F60" s="42">
        <f t="shared" si="11"/>
        <v>0</v>
      </c>
      <c r="G60" s="43">
        <f t="shared" si="2"/>
        <v>0</v>
      </c>
      <c r="H60" s="43">
        <f t="shared" si="3"/>
        <v>0</v>
      </c>
      <c r="I60" s="41">
        <f>(D60-J60)+S60</f>
        <v>70</v>
      </c>
      <c r="J60" s="41">
        <f t="shared" si="4"/>
        <v>0</v>
      </c>
      <c r="K60" s="13"/>
      <c r="L60" s="13"/>
      <c r="M60" s="13"/>
      <c r="N60" s="13"/>
      <c r="O60" s="13"/>
      <c r="P60" s="13"/>
      <c r="Q60" s="13"/>
      <c r="R60" s="13"/>
      <c r="S60" s="13"/>
      <c r="T60" s="15" t="str">
        <f>IF('TK_HL-HK'!C59='BO HOC'!I60,"Đúng","Sai")</f>
        <v>Sai</v>
      </c>
    </row>
    <row r="61" spans="1:20" ht="15.75">
      <c r="A61" s="90"/>
      <c r="B61" s="90"/>
      <c r="C61" s="39">
        <v>9</v>
      </c>
      <c r="D61" s="40">
        <v>47</v>
      </c>
      <c r="E61" s="41">
        <f t="shared" si="1"/>
        <v>0</v>
      </c>
      <c r="F61" s="42">
        <f t="shared" si="11"/>
        <v>0</v>
      </c>
      <c r="G61" s="43">
        <f t="shared" si="2"/>
        <v>0</v>
      </c>
      <c r="H61" s="43">
        <f t="shared" si="3"/>
        <v>0</v>
      </c>
      <c r="I61" s="41">
        <f>(D61-J61)+S61</f>
        <v>47</v>
      </c>
      <c r="J61" s="41">
        <f t="shared" si="4"/>
        <v>0</v>
      </c>
      <c r="K61" s="13"/>
      <c r="L61" s="13"/>
      <c r="M61" s="13"/>
      <c r="N61" s="13"/>
      <c r="O61" s="13"/>
      <c r="P61" s="13"/>
      <c r="Q61" s="13"/>
      <c r="R61" s="13"/>
      <c r="S61" s="13"/>
      <c r="T61" s="15" t="str">
        <f>IF('TK_HL-HK'!C60='BO HOC'!I61,"Đúng","Sai")</f>
        <v>Sai</v>
      </c>
    </row>
    <row r="62" spans="1:20" ht="15.75">
      <c r="A62" s="90"/>
      <c r="B62" s="90"/>
      <c r="C62" s="44" t="s">
        <v>0</v>
      </c>
      <c r="D62" s="45">
        <f>SUM(D58:D61)</f>
        <v>290</v>
      </c>
      <c r="E62" s="45">
        <f>SUM(E58:E61)</f>
        <v>0</v>
      </c>
      <c r="F62" s="46">
        <f t="shared" si="11"/>
        <v>0</v>
      </c>
      <c r="G62" s="45">
        <f aca="true" t="shared" si="16" ref="G62:S62">SUM(G58:G61)</f>
        <v>0</v>
      </c>
      <c r="H62" s="45">
        <f t="shared" si="16"/>
        <v>0</v>
      </c>
      <c r="I62" s="45">
        <f t="shared" si="16"/>
        <v>290</v>
      </c>
      <c r="J62" s="45">
        <f t="shared" si="16"/>
        <v>0</v>
      </c>
      <c r="K62" s="45">
        <f t="shared" si="16"/>
        <v>0</v>
      </c>
      <c r="L62" s="45">
        <f t="shared" si="16"/>
        <v>0</v>
      </c>
      <c r="M62" s="45">
        <f t="shared" si="16"/>
        <v>0</v>
      </c>
      <c r="N62" s="45">
        <f t="shared" si="16"/>
        <v>0</v>
      </c>
      <c r="O62" s="45">
        <f t="shared" si="16"/>
        <v>0</v>
      </c>
      <c r="P62" s="45">
        <f t="shared" si="16"/>
        <v>0</v>
      </c>
      <c r="Q62" s="45">
        <f t="shared" si="16"/>
        <v>0</v>
      </c>
      <c r="R62" s="45">
        <f t="shared" si="16"/>
        <v>0</v>
      </c>
      <c r="S62" s="45">
        <f t="shared" si="16"/>
        <v>0</v>
      </c>
      <c r="T62" s="15" t="str">
        <f>IF('TK_HL-HK'!C61='BO HOC'!I62,"Đúng","Sai")</f>
        <v>Sai</v>
      </c>
    </row>
    <row r="63" spans="1:20" ht="15.75">
      <c r="A63" s="90">
        <v>12</v>
      </c>
      <c r="B63" s="90" t="s">
        <v>68</v>
      </c>
      <c r="C63" s="39">
        <v>6</v>
      </c>
      <c r="D63" s="40">
        <v>127</v>
      </c>
      <c r="E63" s="41">
        <f t="shared" si="1"/>
        <v>0</v>
      </c>
      <c r="F63" s="42">
        <f t="shared" si="11"/>
        <v>0</v>
      </c>
      <c r="G63" s="43">
        <f>O63+P63+M63</f>
        <v>0</v>
      </c>
      <c r="H63" s="43">
        <f t="shared" si="3"/>
        <v>0</v>
      </c>
      <c r="I63" s="41">
        <f>(D63-J63)+S63</f>
        <v>127</v>
      </c>
      <c r="J63" s="41">
        <f t="shared" si="4"/>
        <v>0</v>
      </c>
      <c r="K63" s="8"/>
      <c r="L63" s="8"/>
      <c r="M63" s="8"/>
      <c r="N63" s="8"/>
      <c r="O63" s="8"/>
      <c r="P63" s="8"/>
      <c r="Q63" s="8"/>
      <c r="R63" s="8"/>
      <c r="S63" s="8"/>
      <c r="T63" s="15" t="str">
        <f>IF('TK_HL-HK'!C62='BO HOC'!I63,"Đúng","Sai")</f>
        <v>Sai</v>
      </c>
    </row>
    <row r="64" spans="1:20" ht="15.75">
      <c r="A64" s="90"/>
      <c r="B64" s="90"/>
      <c r="C64" s="39">
        <v>7</v>
      </c>
      <c r="D64" s="40">
        <v>90</v>
      </c>
      <c r="E64" s="41">
        <f t="shared" si="1"/>
        <v>0</v>
      </c>
      <c r="F64" s="42">
        <f t="shared" si="11"/>
        <v>0</v>
      </c>
      <c r="G64" s="43">
        <f t="shared" si="2"/>
        <v>0</v>
      </c>
      <c r="H64" s="43">
        <f t="shared" si="3"/>
        <v>0</v>
      </c>
      <c r="I64" s="41">
        <f>(D64-J64)+S64</f>
        <v>90</v>
      </c>
      <c r="J64" s="41">
        <f t="shared" si="4"/>
        <v>0</v>
      </c>
      <c r="K64" s="8"/>
      <c r="L64" s="8"/>
      <c r="M64" s="8"/>
      <c r="N64" s="8"/>
      <c r="O64" s="8"/>
      <c r="P64" s="8"/>
      <c r="Q64" s="8"/>
      <c r="R64" s="8"/>
      <c r="S64" s="8"/>
      <c r="T64" s="15" t="str">
        <f>IF('TK_HL-HK'!C63='BO HOC'!I64,"Đúng","Sai")</f>
        <v>Sai</v>
      </c>
    </row>
    <row r="65" spans="1:20" ht="15.75">
      <c r="A65" s="90"/>
      <c r="B65" s="90"/>
      <c r="C65" s="39">
        <v>8</v>
      </c>
      <c r="D65" s="40">
        <v>92</v>
      </c>
      <c r="E65" s="41">
        <f t="shared" si="1"/>
        <v>0</v>
      </c>
      <c r="F65" s="42">
        <f t="shared" si="11"/>
        <v>0</v>
      </c>
      <c r="G65" s="43">
        <f t="shared" si="2"/>
        <v>0</v>
      </c>
      <c r="H65" s="43">
        <f t="shared" si="3"/>
        <v>0</v>
      </c>
      <c r="I65" s="41">
        <f>(D65-J65)+S65</f>
        <v>92</v>
      </c>
      <c r="J65" s="41">
        <f t="shared" si="4"/>
        <v>0</v>
      </c>
      <c r="K65" s="8"/>
      <c r="L65" s="8"/>
      <c r="M65" s="8"/>
      <c r="N65" s="8"/>
      <c r="O65" s="8"/>
      <c r="P65" s="8"/>
      <c r="Q65" s="8"/>
      <c r="R65" s="8"/>
      <c r="S65" s="8"/>
      <c r="T65" s="15" t="str">
        <f>IF('TK_HL-HK'!C64='BO HOC'!I65,"Đúng","Sai")</f>
        <v>Sai</v>
      </c>
    </row>
    <row r="66" spans="1:20" ht="15.75">
      <c r="A66" s="90"/>
      <c r="B66" s="90"/>
      <c r="C66" s="39">
        <v>9</v>
      </c>
      <c r="D66" s="40">
        <v>82</v>
      </c>
      <c r="E66" s="41">
        <f t="shared" si="1"/>
        <v>0</v>
      </c>
      <c r="F66" s="42">
        <f t="shared" si="11"/>
        <v>0</v>
      </c>
      <c r="G66" s="43">
        <f t="shared" si="2"/>
        <v>0</v>
      </c>
      <c r="H66" s="43">
        <f t="shared" si="3"/>
        <v>0</v>
      </c>
      <c r="I66" s="41">
        <f>(D66-J66)+S66</f>
        <v>82</v>
      </c>
      <c r="J66" s="41">
        <f t="shared" si="4"/>
        <v>0</v>
      </c>
      <c r="K66" s="8"/>
      <c r="L66" s="8"/>
      <c r="M66" s="8"/>
      <c r="N66" s="8"/>
      <c r="O66" s="8"/>
      <c r="P66" s="8"/>
      <c r="Q66" s="8"/>
      <c r="R66" s="8"/>
      <c r="S66" s="8"/>
      <c r="T66" s="15" t="str">
        <f>IF('TK_HL-HK'!C65='BO HOC'!I66,"Đúng","Sai")</f>
        <v>Sai</v>
      </c>
    </row>
    <row r="67" spans="1:20" ht="15.75">
      <c r="A67" s="90"/>
      <c r="B67" s="90"/>
      <c r="C67" s="44" t="s">
        <v>0</v>
      </c>
      <c r="D67" s="45">
        <f>SUM(D63:D66)</f>
        <v>391</v>
      </c>
      <c r="E67" s="45">
        <f>SUM(E63:E66)</f>
        <v>0</v>
      </c>
      <c r="F67" s="46">
        <f t="shared" si="11"/>
        <v>0</v>
      </c>
      <c r="G67" s="45">
        <f aca="true" t="shared" si="17" ref="G67:S67">SUM(G63:G66)</f>
        <v>0</v>
      </c>
      <c r="H67" s="45">
        <f t="shared" si="17"/>
        <v>0</v>
      </c>
      <c r="I67" s="45">
        <f t="shared" si="17"/>
        <v>391</v>
      </c>
      <c r="J67" s="45">
        <f t="shared" si="17"/>
        <v>0</v>
      </c>
      <c r="K67" s="45">
        <f t="shared" si="17"/>
        <v>0</v>
      </c>
      <c r="L67" s="45">
        <f t="shared" si="17"/>
        <v>0</v>
      </c>
      <c r="M67" s="45">
        <f t="shared" si="17"/>
        <v>0</v>
      </c>
      <c r="N67" s="45">
        <f t="shared" si="17"/>
        <v>0</v>
      </c>
      <c r="O67" s="45">
        <f t="shared" si="17"/>
        <v>0</v>
      </c>
      <c r="P67" s="45">
        <f t="shared" si="17"/>
        <v>0</v>
      </c>
      <c r="Q67" s="45">
        <f t="shared" si="17"/>
        <v>0</v>
      </c>
      <c r="R67" s="45">
        <f t="shared" si="17"/>
        <v>0</v>
      </c>
      <c r="S67" s="45">
        <f t="shared" si="17"/>
        <v>0</v>
      </c>
      <c r="T67" s="15" t="str">
        <f>IF('TK_HL-HK'!C66='BO HOC'!I67,"Đúng","Sai")</f>
        <v>Sai</v>
      </c>
    </row>
    <row r="68" spans="1:20" ht="15.75">
      <c r="A68" s="90"/>
      <c r="B68" s="90" t="s">
        <v>71</v>
      </c>
      <c r="C68" s="39">
        <v>6</v>
      </c>
      <c r="D68" s="40">
        <f aca="true" t="shared" si="18" ref="D68:E71">D63+D58+D53+D48+D43+D38+D33+D28+D23+D18+D13+D8</f>
        <v>2122</v>
      </c>
      <c r="E68" s="41">
        <f t="shared" si="18"/>
        <v>0</v>
      </c>
      <c r="F68" s="42">
        <f t="shared" si="11"/>
        <v>0</v>
      </c>
      <c r="G68" s="41">
        <f>G63+G58+G53+G48+G43+G38+G33+G28+G23+G18+G13+G8</f>
        <v>0</v>
      </c>
      <c r="H68" s="41">
        <f aca="true" t="shared" si="19" ref="H68:S68">H63+H58+H53+H48+H43+H38+H33+H28+H23+H18+H13+H8</f>
        <v>0</v>
      </c>
      <c r="I68" s="41">
        <f t="shared" si="19"/>
        <v>2122</v>
      </c>
      <c r="J68" s="41">
        <f t="shared" si="4"/>
        <v>0</v>
      </c>
      <c r="K68" s="41">
        <f t="shared" si="19"/>
        <v>0</v>
      </c>
      <c r="L68" s="41">
        <f t="shared" si="19"/>
        <v>0</v>
      </c>
      <c r="M68" s="41">
        <f t="shared" si="19"/>
        <v>0</v>
      </c>
      <c r="N68" s="41">
        <f t="shared" si="19"/>
        <v>0</v>
      </c>
      <c r="O68" s="41">
        <f t="shared" si="19"/>
        <v>0</v>
      </c>
      <c r="P68" s="41">
        <f t="shared" si="19"/>
        <v>0</v>
      </c>
      <c r="Q68" s="41">
        <f t="shared" si="19"/>
        <v>0</v>
      </c>
      <c r="R68" s="41">
        <f>R63+R58+R53+R48+R43+R38+R33+R28+R23+R18+R13+R8</f>
        <v>0</v>
      </c>
      <c r="S68" s="41">
        <f t="shared" si="19"/>
        <v>0</v>
      </c>
      <c r="T68" s="15" t="str">
        <f>IF('TK_HL-HK'!C67='BO HOC'!I68,"Đúng","Sai")</f>
        <v>Sai</v>
      </c>
    </row>
    <row r="69" spans="1:20" ht="15.75">
      <c r="A69" s="90"/>
      <c r="B69" s="90"/>
      <c r="C69" s="39">
        <v>7</v>
      </c>
      <c r="D69" s="40">
        <f t="shared" si="18"/>
        <v>1751</v>
      </c>
      <c r="E69" s="41">
        <f t="shared" si="18"/>
        <v>0</v>
      </c>
      <c r="F69" s="42">
        <f t="shared" si="11"/>
        <v>0</v>
      </c>
      <c r="G69" s="41">
        <f aca="true" t="shared" si="20" ref="G69:S69">G64+G59+G54+G49+G44+G39+G34+G29+G24+G19+G14+G9</f>
        <v>0</v>
      </c>
      <c r="H69" s="41">
        <f t="shared" si="20"/>
        <v>0</v>
      </c>
      <c r="I69" s="41">
        <f t="shared" si="20"/>
        <v>1751</v>
      </c>
      <c r="J69" s="41">
        <f t="shared" si="4"/>
        <v>0</v>
      </c>
      <c r="K69" s="41">
        <f t="shared" si="20"/>
        <v>0</v>
      </c>
      <c r="L69" s="41">
        <f t="shared" si="20"/>
        <v>0</v>
      </c>
      <c r="M69" s="41">
        <f t="shared" si="20"/>
        <v>0</v>
      </c>
      <c r="N69" s="41">
        <f t="shared" si="20"/>
        <v>0</v>
      </c>
      <c r="O69" s="41">
        <f t="shared" si="20"/>
        <v>0</v>
      </c>
      <c r="P69" s="41">
        <f t="shared" si="20"/>
        <v>0</v>
      </c>
      <c r="Q69" s="41">
        <f t="shared" si="20"/>
        <v>0</v>
      </c>
      <c r="R69" s="41">
        <f>R64+R59+R54+R49+R44+R39+R34+R29+R24+R19+R14+R9</f>
        <v>0</v>
      </c>
      <c r="S69" s="41">
        <f t="shared" si="20"/>
        <v>0</v>
      </c>
      <c r="T69" s="15" t="str">
        <f>IF('TK_HL-HK'!C68='BO HOC'!I69,"Đúng","Sai")</f>
        <v>Sai</v>
      </c>
    </row>
    <row r="70" spans="1:20" ht="15.75">
      <c r="A70" s="90"/>
      <c r="B70" s="90"/>
      <c r="C70" s="39">
        <v>8</v>
      </c>
      <c r="D70" s="40">
        <f t="shared" si="18"/>
        <v>1537</v>
      </c>
      <c r="E70" s="41">
        <f t="shared" si="18"/>
        <v>0</v>
      </c>
      <c r="F70" s="42">
        <f t="shared" si="11"/>
        <v>0</v>
      </c>
      <c r="G70" s="41">
        <f aca="true" t="shared" si="21" ref="G70:S70">G65+G60+G55+G50+G45+G40+G35+G30+G25+G20+G15+G10</f>
        <v>0</v>
      </c>
      <c r="H70" s="41">
        <f t="shared" si="21"/>
        <v>0</v>
      </c>
      <c r="I70" s="41">
        <f t="shared" si="21"/>
        <v>1537</v>
      </c>
      <c r="J70" s="41">
        <f t="shared" si="4"/>
        <v>0</v>
      </c>
      <c r="K70" s="41">
        <f t="shared" si="21"/>
        <v>0</v>
      </c>
      <c r="L70" s="41">
        <f t="shared" si="21"/>
        <v>0</v>
      </c>
      <c r="M70" s="41">
        <f t="shared" si="21"/>
        <v>0</v>
      </c>
      <c r="N70" s="41">
        <f t="shared" si="21"/>
        <v>0</v>
      </c>
      <c r="O70" s="41">
        <f t="shared" si="21"/>
        <v>0</v>
      </c>
      <c r="P70" s="41">
        <f t="shared" si="21"/>
        <v>0</v>
      </c>
      <c r="Q70" s="41">
        <f t="shared" si="21"/>
        <v>0</v>
      </c>
      <c r="R70" s="41">
        <f>R65+R60+R55+R50+R45+R40+R35+R30+R25+R20+R15+R10</f>
        <v>0</v>
      </c>
      <c r="S70" s="41">
        <f t="shared" si="21"/>
        <v>0</v>
      </c>
      <c r="T70" s="15" t="str">
        <f>IF('TK_HL-HK'!C69='BO HOC'!I70,"Đúng","Sai")</f>
        <v>Sai</v>
      </c>
    </row>
    <row r="71" spans="1:20" ht="15.75">
      <c r="A71" s="90"/>
      <c r="B71" s="90"/>
      <c r="C71" s="39">
        <v>9</v>
      </c>
      <c r="D71" s="40">
        <f t="shared" si="18"/>
        <v>1417</v>
      </c>
      <c r="E71" s="41">
        <f t="shared" si="18"/>
        <v>0</v>
      </c>
      <c r="F71" s="42">
        <f t="shared" si="11"/>
        <v>0</v>
      </c>
      <c r="G71" s="41">
        <f aca="true" t="shared" si="22" ref="G71:S71">G66+G61+G56+G51+G46+G41+G36+G31+G26+G21+G16+G11</f>
        <v>0</v>
      </c>
      <c r="H71" s="41">
        <f t="shared" si="22"/>
        <v>0</v>
      </c>
      <c r="I71" s="41">
        <f t="shared" si="22"/>
        <v>1417</v>
      </c>
      <c r="J71" s="41">
        <f t="shared" si="4"/>
        <v>0</v>
      </c>
      <c r="K71" s="41">
        <f t="shared" si="22"/>
        <v>0</v>
      </c>
      <c r="L71" s="41">
        <f t="shared" si="22"/>
        <v>0</v>
      </c>
      <c r="M71" s="41">
        <f t="shared" si="22"/>
        <v>0</v>
      </c>
      <c r="N71" s="41">
        <f t="shared" si="22"/>
        <v>0</v>
      </c>
      <c r="O71" s="41">
        <f t="shared" si="22"/>
        <v>0</v>
      </c>
      <c r="P71" s="41">
        <f t="shared" si="22"/>
        <v>0</v>
      </c>
      <c r="Q71" s="41">
        <f t="shared" si="22"/>
        <v>0</v>
      </c>
      <c r="R71" s="41">
        <f>R66+R61+R56+R51+R46+R41+R36+R31+R26+R21+R16+R11</f>
        <v>0</v>
      </c>
      <c r="S71" s="41">
        <f t="shared" si="22"/>
        <v>0</v>
      </c>
      <c r="T71" s="15" t="str">
        <f>IF('TK_HL-HK'!C70='BO HOC'!I71,"Đúng","Sai")</f>
        <v>Sai</v>
      </c>
    </row>
    <row r="72" spans="1:20" s="9" customFormat="1" ht="15.75">
      <c r="A72" s="90"/>
      <c r="B72" s="90"/>
      <c r="C72" s="44" t="s">
        <v>0</v>
      </c>
      <c r="D72" s="48">
        <f>SUM(D68:D71)</f>
        <v>6827</v>
      </c>
      <c r="E72" s="45">
        <f>SUM(E68:E71)</f>
        <v>0</v>
      </c>
      <c r="F72" s="46">
        <f>IF(D72&lt;&gt;0,E72/D72,)</f>
        <v>0</v>
      </c>
      <c r="G72" s="45">
        <f>SUM(G68:G71)</f>
        <v>0</v>
      </c>
      <c r="H72" s="45">
        <f aca="true" t="shared" si="23" ref="H72:S72">SUM(H68:H71)</f>
        <v>0</v>
      </c>
      <c r="I72" s="45">
        <f t="shared" si="23"/>
        <v>6827</v>
      </c>
      <c r="J72" s="45">
        <f t="shared" si="23"/>
        <v>0</v>
      </c>
      <c r="K72" s="45">
        <f t="shared" si="23"/>
        <v>0</v>
      </c>
      <c r="L72" s="45">
        <f t="shared" si="23"/>
        <v>0</v>
      </c>
      <c r="M72" s="45">
        <f t="shared" si="23"/>
        <v>0</v>
      </c>
      <c r="N72" s="45">
        <f t="shared" si="23"/>
        <v>0</v>
      </c>
      <c r="O72" s="45">
        <f t="shared" si="23"/>
        <v>0</v>
      </c>
      <c r="P72" s="45">
        <f t="shared" si="23"/>
        <v>0</v>
      </c>
      <c r="Q72" s="45">
        <f t="shared" si="23"/>
        <v>0</v>
      </c>
      <c r="R72" s="45">
        <f t="shared" si="23"/>
        <v>0</v>
      </c>
      <c r="S72" s="45">
        <f t="shared" si="23"/>
        <v>0</v>
      </c>
      <c r="T72" s="15" t="str">
        <f>IF('TK_HL-HK'!C71='BO HOC'!I72,"Đúng","Sai")</f>
        <v>Sai</v>
      </c>
    </row>
    <row r="73" ht="15.75">
      <c r="J73" s="21"/>
    </row>
    <row r="74" spans="2:19" s="3" customFormat="1" ht="15.75">
      <c r="B74" s="27" t="s">
        <v>72</v>
      </c>
      <c r="F74" s="25"/>
      <c r="G74" s="26"/>
      <c r="H74" s="25"/>
      <c r="K74" s="31"/>
      <c r="L74" s="30"/>
      <c r="M74" s="30"/>
      <c r="N74" s="30"/>
      <c r="O74" s="30"/>
      <c r="P74" s="30"/>
      <c r="Q74" s="30"/>
      <c r="R74" s="30"/>
      <c r="S74" s="30"/>
    </row>
    <row r="75" spans="3:19" s="3" customFormat="1" ht="15.75">
      <c r="C75" s="3" t="s">
        <v>73</v>
      </c>
      <c r="F75" s="25"/>
      <c r="G75" s="26"/>
      <c r="H75" s="25"/>
      <c r="K75" s="74"/>
      <c r="L75" s="74"/>
      <c r="M75" s="74"/>
      <c r="N75" s="74"/>
      <c r="O75" s="74"/>
      <c r="P75" s="74"/>
      <c r="Q75" s="74"/>
      <c r="R75" s="74"/>
      <c r="S75" s="74"/>
    </row>
    <row r="76" spans="3:19" s="3" customFormat="1" ht="15.75">
      <c r="C76" s="3" t="s">
        <v>80</v>
      </c>
      <c r="F76" s="25"/>
      <c r="G76" s="26"/>
      <c r="H76" s="25"/>
      <c r="K76" s="74"/>
      <c r="L76" s="74"/>
      <c r="M76" s="74"/>
      <c r="N76" s="74"/>
      <c r="O76" s="74"/>
      <c r="P76" s="74"/>
      <c r="Q76" s="74"/>
      <c r="R76" s="74"/>
      <c r="S76" s="74"/>
    </row>
    <row r="77" spans="3:19" s="3" customFormat="1" ht="15.75">
      <c r="C77" s="3" t="s">
        <v>74</v>
      </c>
      <c r="F77" s="25"/>
      <c r="G77" s="26"/>
      <c r="H77" s="25"/>
      <c r="K77" s="74"/>
      <c r="L77" s="74"/>
      <c r="M77" s="74"/>
      <c r="N77" s="74"/>
      <c r="O77" s="74"/>
      <c r="P77" s="74"/>
      <c r="Q77" s="74"/>
      <c r="R77" s="74"/>
      <c r="S77" s="74"/>
    </row>
    <row r="78" ht="15.75">
      <c r="C78" s="3"/>
    </row>
  </sheetData>
  <sheetProtection password="CEAA" sheet="1"/>
  <mergeCells count="51">
    <mergeCell ref="A2:S2"/>
    <mergeCell ref="J4:J6"/>
    <mergeCell ref="S4:S6"/>
    <mergeCell ref="G5:G6"/>
    <mergeCell ref="H5:H6"/>
    <mergeCell ref="K5:K6"/>
    <mergeCell ref="L5:L6"/>
    <mergeCell ref="G4:H4"/>
    <mergeCell ref="M5:M6"/>
    <mergeCell ref="K77:S77"/>
    <mergeCell ref="K76:S76"/>
    <mergeCell ref="R4:R6"/>
    <mergeCell ref="N5:N6"/>
    <mergeCell ref="O5:P5"/>
    <mergeCell ref="A68:A72"/>
    <mergeCell ref="B68:B72"/>
    <mergeCell ref="K75:S75"/>
    <mergeCell ref="A58:A62"/>
    <mergeCell ref="B58:B62"/>
    <mergeCell ref="A63:A67"/>
    <mergeCell ref="B63:B67"/>
    <mergeCell ref="A48:A52"/>
    <mergeCell ref="B48:B52"/>
    <mergeCell ref="A53:A57"/>
    <mergeCell ref="B53:B57"/>
    <mergeCell ref="A38:A42"/>
    <mergeCell ref="B38:B42"/>
    <mergeCell ref="A43:A47"/>
    <mergeCell ref="B43:B47"/>
    <mergeCell ref="A28:A32"/>
    <mergeCell ref="B28:B32"/>
    <mergeCell ref="A33:A37"/>
    <mergeCell ref="B33:B37"/>
    <mergeCell ref="A18:A22"/>
    <mergeCell ref="B18:B22"/>
    <mergeCell ref="A23:A27"/>
    <mergeCell ref="B23:B27"/>
    <mergeCell ref="A8:A12"/>
    <mergeCell ref="B8:B12"/>
    <mergeCell ref="A13:A17"/>
    <mergeCell ref="B13:B17"/>
    <mergeCell ref="A1:Q1"/>
    <mergeCell ref="C3:Q3"/>
    <mergeCell ref="A4:A6"/>
    <mergeCell ref="B4:B6"/>
    <mergeCell ref="C4:C6"/>
    <mergeCell ref="D4:D6"/>
    <mergeCell ref="E4:F5"/>
    <mergeCell ref="I4:I6"/>
    <mergeCell ref="Q5:Q6"/>
    <mergeCell ref="K4:Q4"/>
  </mergeCells>
  <printOptions/>
  <pageMargins left="0.25" right="0.05" top="0.35" bottom="0.25" header="0.36" footer="0.2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tabSelected="1" zoomScalePageLayoutView="0" workbookViewId="0" topLeftCell="A1">
      <selection activeCell="Y30" sqref="Y30"/>
    </sheetView>
  </sheetViews>
  <sheetFormatPr defaultColWidth="9.140625" defaultRowHeight="12.75"/>
  <cols>
    <col min="1" max="1" width="5.57421875" style="1" customWidth="1"/>
    <col min="2" max="3" width="6.421875" style="1" customWidth="1"/>
    <col min="4" max="4" width="6.140625" style="16" customWidth="1"/>
    <col min="5" max="5" width="8.8515625" style="17" customWidth="1"/>
    <col min="6" max="6" width="6.7109375" style="16" customWidth="1"/>
    <col min="7" max="7" width="8.421875" style="17" bestFit="1" customWidth="1"/>
    <col min="8" max="8" width="6.8515625" style="16" customWidth="1"/>
    <col min="9" max="9" width="8.00390625" style="17" customWidth="1"/>
    <col min="10" max="10" width="5.140625" style="16" customWidth="1"/>
    <col min="11" max="11" width="7.8515625" style="17" customWidth="1"/>
    <col min="12" max="12" width="6.7109375" style="16" customWidth="1"/>
    <col min="13" max="13" width="8.421875" style="17" bestFit="1" customWidth="1"/>
    <col min="14" max="14" width="6.7109375" style="16" customWidth="1"/>
    <col min="15" max="15" width="8.421875" style="17" bestFit="1" customWidth="1"/>
    <col min="16" max="16" width="6.7109375" style="16" customWidth="1"/>
    <col min="17" max="17" width="8.421875" style="17" bestFit="1" customWidth="1"/>
    <col min="18" max="18" width="5.57421875" style="16" bestFit="1" customWidth="1"/>
    <col min="19" max="19" width="8.57421875" style="16" customWidth="1"/>
    <col min="20" max="20" width="4.140625" style="16" customWidth="1"/>
    <col min="21" max="21" width="8.140625" style="17" customWidth="1"/>
    <col min="22" max="22" width="7.28125" style="1" customWidth="1"/>
    <col min="23" max="23" width="7.7109375" style="1" customWidth="1"/>
    <col min="24" max="16384" width="9.140625" style="1" customWidth="1"/>
  </cols>
  <sheetData>
    <row r="1" spans="1:7" ht="21" customHeight="1">
      <c r="A1" s="98" t="s">
        <v>86</v>
      </c>
      <c r="B1" s="98"/>
      <c r="C1" s="98"/>
      <c r="D1" s="98"/>
      <c r="E1" s="98"/>
      <c r="F1" s="98"/>
      <c r="G1" s="98"/>
    </row>
    <row r="2" spans="1:7" ht="21" customHeight="1">
      <c r="A2" s="99" t="s">
        <v>87</v>
      </c>
      <c r="B2" s="99"/>
      <c r="C2" s="99"/>
      <c r="D2" s="99"/>
      <c r="E2" s="99"/>
      <c r="F2" s="99"/>
      <c r="G2" s="99"/>
    </row>
    <row r="3" ht="21" customHeight="1">
      <c r="A3" s="29"/>
    </row>
    <row r="4" spans="2:21" s="24" customFormat="1" ht="21" customHeight="1">
      <c r="B4" s="70" t="s">
        <v>81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ht="15.75" customHeight="1"/>
    <row r="6" spans="1:23" s="2" customFormat="1" ht="25.5" customHeight="1">
      <c r="A6" s="67" t="s">
        <v>14</v>
      </c>
      <c r="B6" s="72" t="s">
        <v>5</v>
      </c>
      <c r="C6" s="73" t="s">
        <v>6</v>
      </c>
      <c r="D6" s="72" t="s">
        <v>4</v>
      </c>
      <c r="E6" s="72"/>
      <c r="F6" s="72"/>
      <c r="G6" s="72"/>
      <c r="H6" s="72"/>
      <c r="I6" s="72"/>
      <c r="J6" s="72"/>
      <c r="K6" s="72"/>
      <c r="L6" s="72" t="s">
        <v>9</v>
      </c>
      <c r="M6" s="72"/>
      <c r="N6" s="72"/>
      <c r="O6" s="72"/>
      <c r="P6" s="72"/>
      <c r="Q6" s="72"/>
      <c r="R6" s="72"/>
      <c r="S6" s="72"/>
      <c r="T6" s="72"/>
      <c r="U6" s="72"/>
      <c r="V6" s="76" t="s">
        <v>56</v>
      </c>
      <c r="W6" s="75" t="s">
        <v>55</v>
      </c>
    </row>
    <row r="7" spans="1:23" s="2" customFormat="1" ht="20.25" customHeight="1">
      <c r="A7" s="68"/>
      <c r="B7" s="72"/>
      <c r="C7" s="73"/>
      <c r="D7" s="72" t="s">
        <v>1</v>
      </c>
      <c r="E7" s="72"/>
      <c r="F7" s="72" t="s">
        <v>2</v>
      </c>
      <c r="G7" s="72"/>
      <c r="H7" s="71" t="s">
        <v>10</v>
      </c>
      <c r="I7" s="71"/>
      <c r="J7" s="72" t="s">
        <v>3</v>
      </c>
      <c r="K7" s="72"/>
      <c r="L7" s="72" t="s">
        <v>7</v>
      </c>
      <c r="M7" s="72"/>
      <c r="N7" s="72" t="s">
        <v>2</v>
      </c>
      <c r="O7" s="72"/>
      <c r="P7" s="71" t="s">
        <v>10</v>
      </c>
      <c r="Q7" s="71"/>
      <c r="R7" s="72" t="s">
        <v>3</v>
      </c>
      <c r="S7" s="72"/>
      <c r="T7" s="72" t="s">
        <v>8</v>
      </c>
      <c r="U7" s="72"/>
      <c r="V7" s="76"/>
      <c r="W7" s="75"/>
    </row>
    <row r="8" spans="1:23" s="2" customFormat="1" ht="22.5" customHeight="1">
      <c r="A8" s="69"/>
      <c r="B8" s="72"/>
      <c r="C8" s="73"/>
      <c r="D8" s="35" t="s">
        <v>11</v>
      </c>
      <c r="E8" s="49" t="s">
        <v>12</v>
      </c>
      <c r="F8" s="35" t="s">
        <v>11</v>
      </c>
      <c r="G8" s="49" t="s">
        <v>12</v>
      </c>
      <c r="H8" s="35" t="s">
        <v>11</v>
      </c>
      <c r="I8" s="49" t="s">
        <v>12</v>
      </c>
      <c r="J8" s="35" t="s">
        <v>11</v>
      </c>
      <c r="K8" s="49" t="s">
        <v>12</v>
      </c>
      <c r="L8" s="35" t="s">
        <v>11</v>
      </c>
      <c r="M8" s="49" t="s">
        <v>12</v>
      </c>
      <c r="N8" s="35" t="s">
        <v>11</v>
      </c>
      <c r="O8" s="49" t="s">
        <v>12</v>
      </c>
      <c r="P8" s="35" t="s">
        <v>11</v>
      </c>
      <c r="Q8" s="49" t="s">
        <v>12</v>
      </c>
      <c r="R8" s="35" t="s">
        <v>11</v>
      </c>
      <c r="S8" s="35" t="s">
        <v>12</v>
      </c>
      <c r="T8" s="35" t="s">
        <v>11</v>
      </c>
      <c r="U8" s="49" t="s">
        <v>12</v>
      </c>
      <c r="V8" s="76"/>
      <c r="W8" s="75"/>
    </row>
    <row r="9" spans="1:23" ht="21" customHeight="1" hidden="1">
      <c r="A9" s="64" t="s">
        <v>57</v>
      </c>
      <c r="B9" s="39">
        <v>6</v>
      </c>
      <c r="C9" s="50">
        <f>IF((D9+F9+H9+J9)&lt;&gt;(L9+N9+P9+R9+T9),,(D9+F9+H9+J9))</f>
        <v>0</v>
      </c>
      <c r="D9" s="58"/>
      <c r="E9" s="42">
        <f>IF($C9&lt;&gt;0,D9/$C9,)</f>
        <v>0</v>
      </c>
      <c r="F9" s="58"/>
      <c r="G9" s="42">
        <f>IF($C9&lt;&gt;0,F9/$C9,)</f>
        <v>0</v>
      </c>
      <c r="H9" s="58"/>
      <c r="I9" s="42">
        <f>IF($C9&lt;&gt;0,H9/$C9,)</f>
        <v>0</v>
      </c>
      <c r="J9" s="8"/>
      <c r="K9" s="42">
        <f>IF($C9&lt;&gt;0,J9/$C9,)</f>
        <v>0</v>
      </c>
      <c r="L9" s="58"/>
      <c r="M9" s="42">
        <f>IF($C9&lt;&gt;0,L9/$C9,)</f>
        <v>0</v>
      </c>
      <c r="N9" s="58"/>
      <c r="O9" s="42">
        <f>IF($C9&lt;&gt;0,N9/$C9,)</f>
        <v>0</v>
      </c>
      <c r="P9" s="58"/>
      <c r="Q9" s="42">
        <f>IF($C9&lt;&gt;0,P9/$C9,)</f>
        <v>0</v>
      </c>
      <c r="R9" s="58"/>
      <c r="S9" s="42">
        <f>IF($C9&lt;&gt;0,R9/$C9,)</f>
        <v>0</v>
      </c>
      <c r="T9" s="58"/>
      <c r="U9" s="42">
        <f>IF($C9&lt;&gt;0,T9/$C9,)</f>
        <v>0</v>
      </c>
      <c r="V9" s="51" t="str">
        <f>IF((D9+F9+H9+J9)&lt;&gt;(L9+N9+P9+R9+T9),"Sai: Số HL &lt;&gt; Số HK","đúng")</f>
        <v>đúng</v>
      </c>
      <c r="W9" s="51" t="str">
        <f>IF(C9='BO HOC'!I8,"Đúng","Sai")</f>
        <v>Sai</v>
      </c>
    </row>
    <row r="10" spans="1:23" ht="21" customHeight="1" hidden="1">
      <c r="A10" s="65"/>
      <c r="B10" s="39">
        <v>7</v>
      </c>
      <c r="C10" s="50">
        <f aca="true" t="shared" si="0" ref="C10:C72">IF((D10+F10+H10+J10)&lt;&gt;(L10+N10+P10+R10+T10),,(D10+F10+H10+J10))</f>
        <v>0</v>
      </c>
      <c r="D10" s="58"/>
      <c r="E10" s="42">
        <f>IF($C10&lt;&gt;0,D10/$C10,)</f>
        <v>0</v>
      </c>
      <c r="F10" s="58"/>
      <c r="G10" s="42">
        <f>IF($C10&lt;&gt;0,F10/$C10,)</f>
        <v>0</v>
      </c>
      <c r="H10" s="58"/>
      <c r="I10" s="42">
        <f>IF($C10&lt;&gt;0,H10/$C10,)</f>
        <v>0</v>
      </c>
      <c r="J10" s="8"/>
      <c r="K10" s="42">
        <f>IF($C10&lt;&gt;0,J10/$C10,)</f>
        <v>0</v>
      </c>
      <c r="L10" s="58"/>
      <c r="M10" s="42">
        <f>IF($C10&lt;&gt;0,L10/$C10,)</f>
        <v>0</v>
      </c>
      <c r="N10" s="58"/>
      <c r="O10" s="42">
        <f>IF($C10&lt;&gt;0,N10/$C10,)</f>
        <v>0</v>
      </c>
      <c r="P10" s="58"/>
      <c r="Q10" s="42">
        <f>IF($C10&lt;&gt;0,P10/$C10,)</f>
        <v>0</v>
      </c>
      <c r="R10" s="58"/>
      <c r="S10" s="42">
        <f>IF($C10&lt;&gt;0,R10/$C10,)</f>
        <v>0</v>
      </c>
      <c r="T10" s="58"/>
      <c r="U10" s="42">
        <f>IF($C10&lt;&gt;0,T10/$C10,)</f>
        <v>0</v>
      </c>
      <c r="V10" s="51" t="str">
        <f aca="true" t="shared" si="1" ref="V10:V73">IF((D10+F10+H10+J10)&lt;&gt;(L10+N10+P10+R10+T10),"Sai: Số HL &lt;&gt; Số HK","đúng")</f>
        <v>đúng</v>
      </c>
      <c r="W10" s="51" t="str">
        <f>IF(C10='BO HOC'!I9,"Đúng","Sai")</f>
        <v>Sai</v>
      </c>
    </row>
    <row r="11" spans="1:23" ht="21" customHeight="1" hidden="1">
      <c r="A11" s="65"/>
      <c r="B11" s="39">
        <v>8</v>
      </c>
      <c r="C11" s="50">
        <f t="shared" si="0"/>
        <v>0</v>
      </c>
      <c r="D11" s="58"/>
      <c r="E11" s="42">
        <f>IF($C11&lt;&gt;0,D11/$C11,)</f>
        <v>0</v>
      </c>
      <c r="F11" s="58"/>
      <c r="G11" s="42">
        <f>IF($C11&lt;&gt;0,F11/$C11,)</f>
        <v>0</v>
      </c>
      <c r="H11" s="58"/>
      <c r="I11" s="42">
        <f>IF($C11&lt;&gt;0,H11/$C11,)</f>
        <v>0</v>
      </c>
      <c r="J11" s="8"/>
      <c r="K11" s="42">
        <f>IF($C11&lt;&gt;0,J11/$C11,)</f>
        <v>0</v>
      </c>
      <c r="L11" s="58"/>
      <c r="M11" s="42">
        <f>IF($C11&lt;&gt;0,L11/$C11,)</f>
        <v>0</v>
      </c>
      <c r="N11" s="58"/>
      <c r="O11" s="42">
        <f>IF($C11&lt;&gt;0,N11/$C11,)</f>
        <v>0</v>
      </c>
      <c r="P11" s="58"/>
      <c r="Q11" s="42">
        <f>IF($C11&lt;&gt;0,P11/$C11,)</f>
        <v>0</v>
      </c>
      <c r="R11" s="58"/>
      <c r="S11" s="42">
        <f>IF($C11&lt;&gt;0,R11/$C11,)</f>
        <v>0</v>
      </c>
      <c r="T11" s="58"/>
      <c r="U11" s="42">
        <f>IF($C11&lt;&gt;0,T11/$C11,)</f>
        <v>0</v>
      </c>
      <c r="V11" s="51" t="str">
        <f t="shared" si="1"/>
        <v>đúng</v>
      </c>
      <c r="W11" s="51" t="str">
        <f>IF(C11='BO HOC'!I10,"Đúng","Sai")</f>
        <v>Sai</v>
      </c>
    </row>
    <row r="12" spans="1:23" ht="21" customHeight="1" hidden="1">
      <c r="A12" s="66"/>
      <c r="B12" s="39">
        <v>9</v>
      </c>
      <c r="C12" s="50">
        <f t="shared" si="0"/>
        <v>0</v>
      </c>
      <c r="D12" s="58"/>
      <c r="E12" s="42">
        <f>IF($C12&lt;&gt;0,D12/$C12,)</f>
        <v>0</v>
      </c>
      <c r="F12" s="58"/>
      <c r="G12" s="42">
        <f>IF($C12&lt;&gt;0,F12/$C12,)</f>
        <v>0</v>
      </c>
      <c r="H12" s="58"/>
      <c r="I12" s="42">
        <f>IF($C12&lt;&gt;0,H12/$C12,)</f>
        <v>0</v>
      </c>
      <c r="J12" s="8"/>
      <c r="K12" s="42">
        <f>IF($C12&lt;&gt;0,J12/$C12,)</f>
        <v>0</v>
      </c>
      <c r="L12" s="58"/>
      <c r="M12" s="42">
        <f>IF($C12&lt;&gt;0,L12/$C12,)</f>
        <v>0</v>
      </c>
      <c r="N12" s="58"/>
      <c r="O12" s="42">
        <f>IF($C12&lt;&gt;0,N12/$C12,)</f>
        <v>0</v>
      </c>
      <c r="P12" s="58"/>
      <c r="Q12" s="42">
        <f>IF($C12&lt;&gt;0,P12/$C12,)</f>
        <v>0</v>
      </c>
      <c r="R12" s="58"/>
      <c r="S12" s="42">
        <f>IF($C12&lt;&gt;0,R12/$C12,)</f>
        <v>0</v>
      </c>
      <c r="T12" s="58"/>
      <c r="U12" s="42">
        <f>IF($C12&lt;&gt;0,T12/$C12,)</f>
        <v>0</v>
      </c>
      <c r="V12" s="51" t="str">
        <f t="shared" si="1"/>
        <v>đúng</v>
      </c>
      <c r="W12" s="51" t="str">
        <f>IF(C12='BO HOC'!I11,"Đúng","Sai")</f>
        <v>Sai</v>
      </c>
    </row>
    <row r="13" spans="1:23" ht="21" customHeight="1" hidden="1">
      <c r="A13" s="52" t="s">
        <v>57</v>
      </c>
      <c r="B13" s="44" t="s">
        <v>0</v>
      </c>
      <c r="C13" s="53">
        <f>IF((D13+F13+H13+J13)&lt;&gt;(L13+N13+P13+R13+T13),,(D13+F13+H13+J13))</f>
        <v>0</v>
      </c>
      <c r="D13" s="53">
        <f>SUM(D9:D12)</f>
        <v>0</v>
      </c>
      <c r="E13" s="46">
        <f aca="true" t="shared" si="2" ref="E13:E73">IF($C13&lt;&gt;0,D13/$C13,)</f>
        <v>0</v>
      </c>
      <c r="F13" s="53">
        <f>SUM(F9:F12)</f>
        <v>0</v>
      </c>
      <c r="G13" s="46">
        <f aca="true" t="shared" si="3" ref="G13:G73">IF($C13&lt;&gt;0,F13/$C13,)</f>
        <v>0</v>
      </c>
      <c r="H13" s="53">
        <f>SUM(H9:H12)</f>
        <v>0</v>
      </c>
      <c r="I13" s="46">
        <f aca="true" t="shared" si="4" ref="I13:I38">IF($C13&lt;&gt;0,H13/$C13,)</f>
        <v>0</v>
      </c>
      <c r="J13" s="53">
        <f>SUM(J9:J12)</f>
        <v>0</v>
      </c>
      <c r="K13" s="46">
        <f aca="true" t="shared" si="5" ref="K13:K73">IF($C13&lt;&gt;0,J13/$C13,)</f>
        <v>0</v>
      </c>
      <c r="L13" s="53">
        <f>SUM(L9:L12)</f>
        <v>0</v>
      </c>
      <c r="M13" s="46">
        <f aca="true" t="shared" si="6" ref="M13:M73">IF($C13&lt;&gt;0,L13/$C13,)</f>
        <v>0</v>
      </c>
      <c r="N13" s="53">
        <f>SUM(N9:N12)</f>
        <v>0</v>
      </c>
      <c r="O13" s="46">
        <f aca="true" t="shared" si="7" ref="O13:O73">IF($C13&lt;&gt;0,N13/$C13,)</f>
        <v>0</v>
      </c>
      <c r="P13" s="53">
        <f>SUM(P9:P12)</f>
        <v>0</v>
      </c>
      <c r="Q13" s="46">
        <f aca="true" t="shared" si="8" ref="Q13:Q73">IF($C13&lt;&gt;0,P13/$C13,)</f>
        <v>0</v>
      </c>
      <c r="R13" s="53">
        <f>SUM(R9:R12)</f>
        <v>0</v>
      </c>
      <c r="S13" s="46">
        <f aca="true" t="shared" si="9" ref="S13:S38">IF($C13&lt;&gt;0,R13/$C13,)</f>
        <v>0</v>
      </c>
      <c r="T13" s="53">
        <f>SUM(T9:T12)</f>
        <v>0</v>
      </c>
      <c r="U13" s="46">
        <f aca="true" t="shared" si="10" ref="U13:U73">IF($C13&lt;&gt;0,T13/$C13,)</f>
        <v>0</v>
      </c>
      <c r="V13" s="51" t="str">
        <f t="shared" si="1"/>
        <v>đúng</v>
      </c>
      <c r="W13" s="51" t="str">
        <f>IF(C13='BO HOC'!I12,"Đúng","Sai")</f>
        <v>Sai</v>
      </c>
    </row>
    <row r="14" spans="1:23" ht="21" customHeight="1" hidden="1">
      <c r="A14" s="64" t="s">
        <v>58</v>
      </c>
      <c r="B14" s="39">
        <v>6</v>
      </c>
      <c r="C14" s="50">
        <f t="shared" si="0"/>
        <v>0</v>
      </c>
      <c r="D14" s="8"/>
      <c r="E14" s="42">
        <f>IF($C14&lt;&gt;0,D14/$C14,)</f>
        <v>0</v>
      </c>
      <c r="F14" s="8"/>
      <c r="G14" s="42">
        <f>IF($C14&lt;&gt;0,F14/$C14,)</f>
        <v>0</v>
      </c>
      <c r="H14" s="8"/>
      <c r="I14" s="42">
        <f>IF($C14&lt;&gt;0,H14/$C14,)</f>
        <v>0</v>
      </c>
      <c r="J14" s="8"/>
      <c r="K14" s="42">
        <f>IF($C14&lt;&gt;0,J14/$C14,)</f>
        <v>0</v>
      </c>
      <c r="L14" s="8"/>
      <c r="M14" s="42">
        <f>IF($C14&lt;&gt;0,L14/$C14,)</f>
        <v>0</v>
      </c>
      <c r="N14" s="8"/>
      <c r="O14" s="42">
        <f>IF($C14&lt;&gt;0,N14/$C14,)</f>
        <v>0</v>
      </c>
      <c r="P14" s="8"/>
      <c r="Q14" s="42">
        <f>IF($C14&lt;&gt;0,P14/$C14,)</f>
        <v>0</v>
      </c>
      <c r="R14" s="8"/>
      <c r="S14" s="42">
        <f>IF($C14&lt;&gt;0,R14/$C14,)</f>
        <v>0</v>
      </c>
      <c r="T14" s="8"/>
      <c r="U14" s="42">
        <f>IF($C14&lt;&gt;0,T14/$C14,)</f>
        <v>0</v>
      </c>
      <c r="V14" s="51" t="str">
        <f t="shared" si="1"/>
        <v>đúng</v>
      </c>
      <c r="W14" s="51" t="str">
        <f>IF(C14='BO HOC'!I13,"Đúng","Sai")</f>
        <v>Sai</v>
      </c>
    </row>
    <row r="15" spans="1:23" ht="21" customHeight="1" hidden="1">
      <c r="A15" s="65"/>
      <c r="B15" s="39">
        <v>7</v>
      </c>
      <c r="C15" s="50">
        <f>IF((D15+F15+H15+J15)&lt;&gt;(L15+N15+P15+R15+T15),,(D15+F15+H15+J15))</f>
        <v>0</v>
      </c>
      <c r="D15" s="8"/>
      <c r="E15" s="42">
        <f>IF($C15&lt;&gt;0,D15/$C15,)</f>
        <v>0</v>
      </c>
      <c r="F15" s="8"/>
      <c r="G15" s="42">
        <f>IF($C15&lt;&gt;0,F15/$C15,)</f>
        <v>0</v>
      </c>
      <c r="H15" s="8"/>
      <c r="I15" s="42">
        <f>IF($C15&lt;&gt;0,H15/$C15,)</f>
        <v>0</v>
      </c>
      <c r="J15" s="8"/>
      <c r="K15" s="42">
        <f>IF($C15&lt;&gt;0,J15/$C15,)</f>
        <v>0</v>
      </c>
      <c r="L15" s="8"/>
      <c r="M15" s="42">
        <f>IF($C15&lt;&gt;0,L15/$C15,)</f>
        <v>0</v>
      </c>
      <c r="N15" s="8"/>
      <c r="O15" s="42">
        <f>IF($C15&lt;&gt;0,N15/$C15,)</f>
        <v>0</v>
      </c>
      <c r="P15" s="8"/>
      <c r="Q15" s="42">
        <f>IF($C15&lt;&gt;0,P15/$C15,)</f>
        <v>0</v>
      </c>
      <c r="R15" s="8"/>
      <c r="S15" s="42">
        <f>IF($C15&lt;&gt;0,R15/$C15,)</f>
        <v>0</v>
      </c>
      <c r="T15" s="8"/>
      <c r="U15" s="42">
        <f>IF($C15&lt;&gt;0,T15/$C15,)</f>
        <v>0</v>
      </c>
      <c r="V15" s="51" t="str">
        <f t="shared" si="1"/>
        <v>đúng</v>
      </c>
      <c r="W15" s="51" t="str">
        <f>IF(C15='BO HOC'!I14,"Đúng","Sai")</f>
        <v>Sai</v>
      </c>
    </row>
    <row r="16" spans="1:23" ht="21" customHeight="1" hidden="1">
      <c r="A16" s="65"/>
      <c r="B16" s="39">
        <v>8</v>
      </c>
      <c r="C16" s="50">
        <f t="shared" si="0"/>
        <v>0</v>
      </c>
      <c r="D16" s="8"/>
      <c r="E16" s="42">
        <f>IF($C16&lt;&gt;0,D16/$C16,)</f>
        <v>0</v>
      </c>
      <c r="F16" s="8"/>
      <c r="G16" s="42">
        <f>IF($C16&lt;&gt;0,F16/$C16,)</f>
        <v>0</v>
      </c>
      <c r="H16" s="8"/>
      <c r="I16" s="42">
        <f>IF($C16&lt;&gt;0,H16/$C16,)</f>
        <v>0</v>
      </c>
      <c r="J16" s="8"/>
      <c r="K16" s="42">
        <f>IF($C16&lt;&gt;0,J16/$C16,)</f>
        <v>0</v>
      </c>
      <c r="L16" s="8"/>
      <c r="M16" s="42">
        <f>IF($C16&lt;&gt;0,L16/$C16,)</f>
        <v>0</v>
      </c>
      <c r="N16" s="8"/>
      <c r="O16" s="42">
        <f>IF($C16&lt;&gt;0,N16/$C16,)</f>
        <v>0</v>
      </c>
      <c r="P16" s="8"/>
      <c r="Q16" s="42">
        <f>IF($C16&lt;&gt;0,P16/$C16,)</f>
        <v>0</v>
      </c>
      <c r="R16" s="8"/>
      <c r="S16" s="42">
        <f>IF($C16&lt;&gt;0,R16/$C16,)</f>
        <v>0</v>
      </c>
      <c r="T16" s="8"/>
      <c r="U16" s="42">
        <f>IF($C16&lt;&gt;0,T16/$C16,)</f>
        <v>0</v>
      </c>
      <c r="V16" s="51" t="str">
        <f t="shared" si="1"/>
        <v>đúng</v>
      </c>
      <c r="W16" s="51" t="str">
        <f>IF(C16='BO HOC'!I15,"Đúng","Sai")</f>
        <v>Sai</v>
      </c>
    </row>
    <row r="17" spans="1:23" ht="21" customHeight="1" hidden="1">
      <c r="A17" s="66"/>
      <c r="B17" s="39">
        <v>9</v>
      </c>
      <c r="C17" s="50">
        <f t="shared" si="0"/>
        <v>0</v>
      </c>
      <c r="D17" s="8"/>
      <c r="E17" s="42">
        <f>IF($C17&lt;&gt;0,D17/$C17,)</f>
        <v>0</v>
      </c>
      <c r="F17" s="8"/>
      <c r="G17" s="42">
        <f>IF($C17&lt;&gt;0,F17/$C17,)</f>
        <v>0</v>
      </c>
      <c r="H17" s="8"/>
      <c r="I17" s="42">
        <f>IF($C17&lt;&gt;0,H17/$C17,)</f>
        <v>0</v>
      </c>
      <c r="J17" s="8"/>
      <c r="K17" s="42">
        <f>IF($C17&lt;&gt;0,J17/$C17,)</f>
        <v>0</v>
      </c>
      <c r="L17" s="8"/>
      <c r="M17" s="42">
        <f>IF($C17&lt;&gt;0,L17/$C17,)</f>
        <v>0</v>
      </c>
      <c r="N17" s="8"/>
      <c r="O17" s="42">
        <f>IF($C17&lt;&gt;0,N17/$C17,)</f>
        <v>0</v>
      </c>
      <c r="P17" s="8"/>
      <c r="Q17" s="42">
        <f>IF($C17&lt;&gt;0,P17/$C17,)</f>
        <v>0</v>
      </c>
      <c r="R17" s="8"/>
      <c r="S17" s="42">
        <f>IF($C17&lt;&gt;0,R17/$C17,)</f>
        <v>0</v>
      </c>
      <c r="T17" s="8"/>
      <c r="U17" s="42">
        <f>IF($C17&lt;&gt;0,T17/$C17,)</f>
        <v>0</v>
      </c>
      <c r="V17" s="51" t="str">
        <f t="shared" si="1"/>
        <v>đúng</v>
      </c>
      <c r="W17" s="51" t="str">
        <f>IF(C17='BO HOC'!I16,"Đúng","Sai")</f>
        <v>Sai</v>
      </c>
    </row>
    <row r="18" spans="1:23" ht="21" customHeight="1" hidden="1">
      <c r="A18" s="54" t="s">
        <v>58</v>
      </c>
      <c r="B18" s="44" t="s">
        <v>0</v>
      </c>
      <c r="C18" s="53">
        <f>IF((D18+F18+H18+J18)&lt;&gt;(L18+N18+P18+R18+T18),,(D18+F18+H18+J18))</f>
        <v>0</v>
      </c>
      <c r="D18" s="53">
        <f>SUM(D14:D17)</f>
        <v>0</v>
      </c>
      <c r="E18" s="46">
        <f t="shared" si="2"/>
        <v>0</v>
      </c>
      <c r="F18" s="53">
        <f>SUM(F14:F17)</f>
        <v>0</v>
      </c>
      <c r="G18" s="46">
        <f t="shared" si="3"/>
        <v>0</v>
      </c>
      <c r="H18" s="53">
        <f>SUM(H14:H17)</f>
        <v>0</v>
      </c>
      <c r="I18" s="46">
        <f t="shared" si="4"/>
        <v>0</v>
      </c>
      <c r="J18" s="53">
        <f>SUM(J14:J17)</f>
        <v>0</v>
      </c>
      <c r="K18" s="46">
        <f t="shared" si="5"/>
        <v>0</v>
      </c>
      <c r="L18" s="53">
        <f>SUM(L14:L17)</f>
        <v>0</v>
      </c>
      <c r="M18" s="46">
        <f t="shared" si="6"/>
        <v>0</v>
      </c>
      <c r="N18" s="53">
        <f>SUM(N14:N17)</f>
        <v>0</v>
      </c>
      <c r="O18" s="46">
        <f t="shared" si="7"/>
        <v>0</v>
      </c>
      <c r="P18" s="53">
        <f>SUM(P14:P17)</f>
        <v>0</v>
      </c>
      <c r="Q18" s="46">
        <f t="shared" si="8"/>
        <v>0</v>
      </c>
      <c r="R18" s="53">
        <f>SUM(R14:R17)</f>
        <v>0</v>
      </c>
      <c r="S18" s="46">
        <f t="shared" si="9"/>
        <v>0</v>
      </c>
      <c r="T18" s="53">
        <f>SUM(T14:T17)</f>
        <v>0</v>
      </c>
      <c r="U18" s="46">
        <f t="shared" si="10"/>
        <v>0</v>
      </c>
      <c r="V18" s="51" t="str">
        <f t="shared" si="1"/>
        <v>đúng</v>
      </c>
      <c r="W18" s="51" t="str">
        <f>IF(C18='BO HOC'!I17,"Đúng","Sai")</f>
        <v>Sai</v>
      </c>
    </row>
    <row r="19" spans="1:23" ht="21" customHeight="1" hidden="1">
      <c r="A19" s="64" t="s">
        <v>59</v>
      </c>
      <c r="B19" s="39">
        <v>6</v>
      </c>
      <c r="C19" s="50">
        <f t="shared" si="0"/>
        <v>0</v>
      </c>
      <c r="D19" s="33"/>
      <c r="E19" s="42">
        <f t="shared" si="2"/>
        <v>0</v>
      </c>
      <c r="F19" s="33"/>
      <c r="G19" s="42">
        <f>IF($C19&lt;&gt;0,F19/$C19,)</f>
        <v>0</v>
      </c>
      <c r="H19" s="33"/>
      <c r="I19" s="42">
        <f t="shared" si="4"/>
        <v>0</v>
      </c>
      <c r="J19" s="8"/>
      <c r="K19" s="42">
        <f>IF($C19&lt;&gt;0,J19/$C19,)</f>
        <v>0</v>
      </c>
      <c r="L19" s="33"/>
      <c r="M19" s="42">
        <f>IF($C19&lt;&gt;0,L19/$C19,)</f>
        <v>0</v>
      </c>
      <c r="N19" s="33"/>
      <c r="O19" s="42">
        <f>IF($C19&lt;&gt;0,N19/$C19,)</f>
        <v>0</v>
      </c>
      <c r="P19" s="33"/>
      <c r="Q19" s="42">
        <f>IF($C19&lt;&gt;0,P19/$C19,)</f>
        <v>0</v>
      </c>
      <c r="R19" s="33"/>
      <c r="S19" s="42">
        <f t="shared" si="9"/>
        <v>0</v>
      </c>
      <c r="T19" s="33"/>
      <c r="U19" s="42">
        <f t="shared" si="10"/>
        <v>0</v>
      </c>
      <c r="V19" s="51" t="str">
        <f t="shared" si="1"/>
        <v>đúng</v>
      </c>
      <c r="W19" s="51" t="str">
        <f>IF(C19='BO HOC'!I18,"Đúng","Sai")</f>
        <v>Sai</v>
      </c>
    </row>
    <row r="20" spans="1:23" ht="21" customHeight="1" hidden="1">
      <c r="A20" s="65"/>
      <c r="B20" s="39">
        <v>7</v>
      </c>
      <c r="C20" s="50">
        <f t="shared" si="0"/>
        <v>0</v>
      </c>
      <c r="D20" s="33"/>
      <c r="E20" s="42">
        <f t="shared" si="2"/>
        <v>0</v>
      </c>
      <c r="F20" s="33"/>
      <c r="G20" s="42">
        <f>IF($C20&lt;&gt;0,F20/$C20,)</f>
        <v>0</v>
      </c>
      <c r="H20" s="33"/>
      <c r="I20" s="42">
        <f t="shared" si="4"/>
        <v>0</v>
      </c>
      <c r="J20" s="8"/>
      <c r="K20" s="42">
        <f>IF($C20&lt;&gt;0,J20/$C20,)</f>
        <v>0</v>
      </c>
      <c r="L20" s="33"/>
      <c r="M20" s="42">
        <f>IF($C20&lt;&gt;0,L20/$C20,)</f>
        <v>0</v>
      </c>
      <c r="N20" s="33"/>
      <c r="O20" s="42">
        <f>IF($C20&lt;&gt;0,N20/$C20,)</f>
        <v>0</v>
      </c>
      <c r="P20" s="33"/>
      <c r="Q20" s="42">
        <f>IF($C20&lt;&gt;0,P20/$C20,)</f>
        <v>0</v>
      </c>
      <c r="R20" s="33"/>
      <c r="S20" s="42">
        <f t="shared" si="9"/>
        <v>0</v>
      </c>
      <c r="T20" s="33"/>
      <c r="U20" s="42">
        <f t="shared" si="10"/>
        <v>0</v>
      </c>
      <c r="V20" s="51" t="str">
        <f t="shared" si="1"/>
        <v>đúng</v>
      </c>
      <c r="W20" s="51" t="str">
        <f>IF(C20='BO HOC'!I19,"Đúng","Sai")</f>
        <v>Sai</v>
      </c>
    </row>
    <row r="21" spans="1:23" ht="21" customHeight="1" hidden="1">
      <c r="A21" s="65"/>
      <c r="B21" s="39">
        <v>8</v>
      </c>
      <c r="C21" s="50">
        <f t="shared" si="0"/>
        <v>0</v>
      </c>
      <c r="D21" s="33"/>
      <c r="E21" s="42">
        <f t="shared" si="2"/>
        <v>0</v>
      </c>
      <c r="F21" s="33"/>
      <c r="G21" s="42">
        <f>IF($C21&lt;&gt;0,F21/$C21,)</f>
        <v>0</v>
      </c>
      <c r="H21" s="33"/>
      <c r="I21" s="42">
        <f t="shared" si="4"/>
        <v>0</v>
      </c>
      <c r="J21" s="8"/>
      <c r="K21" s="42">
        <f>IF($C21&lt;&gt;0,J21/$C21,)</f>
        <v>0</v>
      </c>
      <c r="L21" s="33"/>
      <c r="M21" s="42">
        <f>IF($C21&lt;&gt;0,L21/$C21,)</f>
        <v>0</v>
      </c>
      <c r="N21" s="33"/>
      <c r="O21" s="42">
        <f>IF($C21&lt;&gt;0,N21/$C21,)</f>
        <v>0</v>
      </c>
      <c r="P21" s="33"/>
      <c r="Q21" s="42">
        <f>IF($C21&lt;&gt;0,P21/$C21,)</f>
        <v>0</v>
      </c>
      <c r="R21" s="33"/>
      <c r="S21" s="42">
        <f t="shared" si="9"/>
        <v>0</v>
      </c>
      <c r="T21" s="33"/>
      <c r="U21" s="42">
        <f t="shared" si="10"/>
        <v>0</v>
      </c>
      <c r="V21" s="51" t="str">
        <f>IF((D21+F21+H21+J21)&lt;&gt;(L21+N21+P21+R21+T21),"Sai: Số HL &lt;&gt; Số HK","đúng")</f>
        <v>đúng</v>
      </c>
      <c r="W21" s="51" t="str">
        <f>IF(C21='BO HOC'!I20,"Đúng","Sai")</f>
        <v>Sai</v>
      </c>
    </row>
    <row r="22" spans="1:23" ht="21" customHeight="1" hidden="1">
      <c r="A22" s="66"/>
      <c r="B22" s="39">
        <v>9</v>
      </c>
      <c r="C22" s="50">
        <f t="shared" si="0"/>
        <v>0</v>
      </c>
      <c r="D22" s="33"/>
      <c r="E22" s="42">
        <f t="shared" si="2"/>
        <v>0</v>
      </c>
      <c r="F22" s="33"/>
      <c r="G22" s="42">
        <f>IF($C22&lt;&gt;0,F22/$C22,)</f>
        <v>0</v>
      </c>
      <c r="H22" s="33"/>
      <c r="I22" s="42">
        <f t="shared" si="4"/>
        <v>0</v>
      </c>
      <c r="J22" s="8"/>
      <c r="K22" s="42">
        <f>IF($C22&lt;&gt;0,J22/$C22,)</f>
        <v>0</v>
      </c>
      <c r="L22" s="33"/>
      <c r="M22" s="42">
        <f>IF($C22&lt;&gt;0,L22/$C22,)</f>
        <v>0</v>
      </c>
      <c r="N22" s="33"/>
      <c r="O22" s="42">
        <f>IF($C22&lt;&gt;0,N22/$C22,)</f>
        <v>0</v>
      </c>
      <c r="P22" s="33"/>
      <c r="Q22" s="42">
        <f>IF($C22&lt;&gt;0,P22/$C22,)</f>
        <v>0</v>
      </c>
      <c r="R22" s="33"/>
      <c r="S22" s="42">
        <f t="shared" si="9"/>
        <v>0</v>
      </c>
      <c r="T22" s="33"/>
      <c r="U22" s="42">
        <f t="shared" si="10"/>
        <v>0</v>
      </c>
      <c r="V22" s="51" t="str">
        <f t="shared" si="1"/>
        <v>đúng</v>
      </c>
      <c r="W22" s="51" t="str">
        <f>IF(C22='BO HOC'!I21,"Đúng","Sai")</f>
        <v>Sai</v>
      </c>
    </row>
    <row r="23" spans="1:23" ht="21" customHeight="1" hidden="1">
      <c r="A23" s="54" t="s">
        <v>59</v>
      </c>
      <c r="B23" s="44" t="s">
        <v>0</v>
      </c>
      <c r="C23" s="53">
        <f>IF((D23+F23+H23+J23)&lt;&gt;(L23+N23+P23+R23+T23),,(D23+F23+H23+J23))</f>
        <v>0</v>
      </c>
      <c r="D23" s="53">
        <f>SUM(D19:D22)</f>
        <v>0</v>
      </c>
      <c r="E23" s="46">
        <f t="shared" si="2"/>
        <v>0</v>
      </c>
      <c r="F23" s="53">
        <f>SUM(F19:F22)</f>
        <v>0</v>
      </c>
      <c r="G23" s="46">
        <f t="shared" si="3"/>
        <v>0</v>
      </c>
      <c r="H23" s="53">
        <f>SUM(H19:H22)</f>
        <v>0</v>
      </c>
      <c r="I23" s="46">
        <f t="shared" si="4"/>
        <v>0</v>
      </c>
      <c r="J23" s="53">
        <f>SUM(J19:J22)</f>
        <v>0</v>
      </c>
      <c r="K23" s="46">
        <f t="shared" si="5"/>
        <v>0</v>
      </c>
      <c r="L23" s="53">
        <f>SUM(L19:L22)</f>
        <v>0</v>
      </c>
      <c r="M23" s="46">
        <f t="shared" si="6"/>
        <v>0</v>
      </c>
      <c r="N23" s="53">
        <f>SUM(N19:N22)</f>
        <v>0</v>
      </c>
      <c r="O23" s="46">
        <f t="shared" si="7"/>
        <v>0</v>
      </c>
      <c r="P23" s="53">
        <f>SUM(P19:P22)</f>
        <v>0</v>
      </c>
      <c r="Q23" s="46">
        <f t="shared" si="8"/>
        <v>0</v>
      </c>
      <c r="R23" s="53">
        <f>SUM(R19:R22)</f>
        <v>0</v>
      </c>
      <c r="S23" s="46">
        <f t="shared" si="9"/>
        <v>0</v>
      </c>
      <c r="T23" s="53">
        <f>SUM(T19:T22)</f>
        <v>0</v>
      </c>
      <c r="U23" s="46">
        <f t="shared" si="10"/>
        <v>0</v>
      </c>
      <c r="V23" s="51" t="str">
        <f t="shared" si="1"/>
        <v>đúng</v>
      </c>
      <c r="W23" s="51" t="str">
        <f>IF(C23='BO HOC'!I22,"Đúng","Sai")</f>
        <v>Sai</v>
      </c>
    </row>
    <row r="24" spans="1:23" ht="21" customHeight="1" hidden="1">
      <c r="A24" s="64" t="s">
        <v>60</v>
      </c>
      <c r="B24" s="39">
        <v>6</v>
      </c>
      <c r="C24" s="50">
        <f t="shared" si="0"/>
        <v>0</v>
      </c>
      <c r="D24" s="8"/>
      <c r="E24" s="42">
        <f t="shared" si="2"/>
        <v>0</v>
      </c>
      <c r="F24" s="8"/>
      <c r="G24" s="42">
        <f>IF($C24&lt;&gt;0,F24/$C24,)</f>
        <v>0</v>
      </c>
      <c r="H24" s="8"/>
      <c r="I24" s="42">
        <f t="shared" si="4"/>
        <v>0</v>
      </c>
      <c r="J24" s="8"/>
      <c r="K24" s="42">
        <f>IF($C24&lt;&gt;0,J24/$C24,)</f>
        <v>0</v>
      </c>
      <c r="L24" s="8"/>
      <c r="M24" s="42">
        <f>IF($C24&lt;&gt;0,L24/$C24,)</f>
        <v>0</v>
      </c>
      <c r="N24" s="8"/>
      <c r="O24" s="42">
        <f>IF($C24&lt;&gt;0,N24/$C24,)</f>
        <v>0</v>
      </c>
      <c r="P24" s="8"/>
      <c r="Q24" s="42">
        <f>IF($C24&lt;&gt;0,P24/$C24,)</f>
        <v>0</v>
      </c>
      <c r="R24" s="8"/>
      <c r="S24" s="42">
        <f>IF($C24&lt;&gt;0,R24/$C24,)</f>
        <v>0</v>
      </c>
      <c r="T24" s="8"/>
      <c r="U24" s="42">
        <f>IF($C24&lt;&gt;0,T24/$C24,)</f>
        <v>0</v>
      </c>
      <c r="V24" s="51" t="str">
        <f t="shared" si="1"/>
        <v>đúng</v>
      </c>
      <c r="W24" s="51" t="str">
        <f>IF(C24='BO HOC'!I23,"Đúng","Sai")</f>
        <v>Sai</v>
      </c>
    </row>
    <row r="25" spans="1:23" ht="21" customHeight="1" hidden="1">
      <c r="A25" s="65"/>
      <c r="B25" s="39">
        <v>7</v>
      </c>
      <c r="C25" s="50">
        <f t="shared" si="0"/>
        <v>0</v>
      </c>
      <c r="D25" s="8"/>
      <c r="E25" s="42">
        <f t="shared" si="2"/>
        <v>0</v>
      </c>
      <c r="F25" s="8"/>
      <c r="G25" s="42">
        <f>IF($C25&lt;&gt;0,F25/$C25,)</f>
        <v>0</v>
      </c>
      <c r="H25" s="8"/>
      <c r="I25" s="42">
        <f t="shared" si="4"/>
        <v>0</v>
      </c>
      <c r="J25" s="8"/>
      <c r="K25" s="42">
        <f>IF($C25&lt;&gt;0,J25/$C25,)</f>
        <v>0</v>
      </c>
      <c r="L25" s="8"/>
      <c r="M25" s="42">
        <f>IF($C25&lt;&gt;0,L25/$C25,)</f>
        <v>0</v>
      </c>
      <c r="N25" s="8"/>
      <c r="O25" s="42">
        <f>IF($C25&lt;&gt;0,N25/$C25,)</f>
        <v>0</v>
      </c>
      <c r="P25" s="8"/>
      <c r="Q25" s="42">
        <f>IF($C25&lt;&gt;0,P25/$C25,)</f>
        <v>0</v>
      </c>
      <c r="R25" s="8"/>
      <c r="S25" s="42">
        <f>IF($C25&lt;&gt;0,R25/$C25,)</f>
        <v>0</v>
      </c>
      <c r="T25" s="8"/>
      <c r="U25" s="42">
        <f>IF($C25&lt;&gt;0,T25/$C25,)</f>
        <v>0</v>
      </c>
      <c r="V25" s="51" t="str">
        <f t="shared" si="1"/>
        <v>đúng</v>
      </c>
      <c r="W25" s="51" t="str">
        <f>IF(C25='BO HOC'!I24,"Đúng","Sai")</f>
        <v>Sai</v>
      </c>
    </row>
    <row r="26" spans="1:23" ht="21" customHeight="1" hidden="1">
      <c r="A26" s="65"/>
      <c r="B26" s="39">
        <v>8</v>
      </c>
      <c r="C26" s="50">
        <f t="shared" si="0"/>
        <v>0</v>
      </c>
      <c r="D26" s="8"/>
      <c r="E26" s="42">
        <f t="shared" si="2"/>
        <v>0</v>
      </c>
      <c r="F26" s="8"/>
      <c r="G26" s="42">
        <f>IF($C26&lt;&gt;0,F26/$C26,)</f>
        <v>0</v>
      </c>
      <c r="H26" s="8"/>
      <c r="I26" s="42">
        <f t="shared" si="4"/>
        <v>0</v>
      </c>
      <c r="J26" s="8"/>
      <c r="K26" s="42">
        <f>IF($C26&lt;&gt;0,J26/$C26,)</f>
        <v>0</v>
      </c>
      <c r="L26" s="8"/>
      <c r="M26" s="42">
        <f>IF($C26&lt;&gt;0,L26/$C26,)</f>
        <v>0</v>
      </c>
      <c r="N26" s="8"/>
      <c r="O26" s="42">
        <f>IF($C26&lt;&gt;0,N26/$C26,)</f>
        <v>0</v>
      </c>
      <c r="P26" s="8"/>
      <c r="Q26" s="42">
        <f>IF($C26&lt;&gt;0,P26/$C26,)</f>
        <v>0</v>
      </c>
      <c r="R26" s="8"/>
      <c r="S26" s="42">
        <f>IF($C26&lt;&gt;0,R26/$C26,)</f>
        <v>0</v>
      </c>
      <c r="T26" s="8"/>
      <c r="U26" s="42">
        <f>IF($C26&lt;&gt;0,T26/$C26,)</f>
        <v>0</v>
      </c>
      <c r="V26" s="51" t="str">
        <f t="shared" si="1"/>
        <v>đúng</v>
      </c>
      <c r="W26" s="51" t="str">
        <f>IF(C26='BO HOC'!I25,"Đúng","Sai")</f>
        <v>Sai</v>
      </c>
    </row>
    <row r="27" spans="1:23" ht="21" customHeight="1" hidden="1">
      <c r="A27" s="66"/>
      <c r="B27" s="39">
        <v>9</v>
      </c>
      <c r="C27" s="50">
        <f t="shared" si="0"/>
        <v>0</v>
      </c>
      <c r="D27" s="8"/>
      <c r="E27" s="42">
        <f t="shared" si="2"/>
        <v>0</v>
      </c>
      <c r="F27" s="8"/>
      <c r="G27" s="42">
        <f>IF($C27&lt;&gt;0,F27/$C27,)</f>
        <v>0</v>
      </c>
      <c r="H27" s="8"/>
      <c r="I27" s="42">
        <f t="shared" si="4"/>
        <v>0</v>
      </c>
      <c r="J27" s="8"/>
      <c r="K27" s="42">
        <f>IF($C27&lt;&gt;0,J27/$C27,)</f>
        <v>0</v>
      </c>
      <c r="L27" s="8"/>
      <c r="M27" s="42">
        <f>IF($C27&lt;&gt;0,L27/$C27,)</f>
        <v>0</v>
      </c>
      <c r="N27" s="8"/>
      <c r="O27" s="42">
        <f>IF($C27&lt;&gt;0,N27/$C27,)</f>
        <v>0</v>
      </c>
      <c r="P27" s="8"/>
      <c r="Q27" s="42">
        <f>IF($C27&lt;&gt;0,P27/$C27,)</f>
        <v>0</v>
      </c>
      <c r="R27" s="8"/>
      <c r="S27" s="42">
        <f>IF($C27&lt;&gt;0,R27/$C27,)</f>
        <v>0</v>
      </c>
      <c r="T27" s="8"/>
      <c r="U27" s="42">
        <f>IF($C27&lt;&gt;0,T27/$C27,)</f>
        <v>0</v>
      </c>
      <c r="V27" s="51" t="str">
        <f t="shared" si="1"/>
        <v>đúng</v>
      </c>
      <c r="W27" s="51" t="str">
        <f>IF(C27='BO HOC'!I26,"Đúng","Sai")</f>
        <v>Sai</v>
      </c>
    </row>
    <row r="28" spans="1:23" ht="21" customHeight="1" hidden="1">
      <c r="A28" s="54" t="s">
        <v>60</v>
      </c>
      <c r="B28" s="44" t="s">
        <v>0</v>
      </c>
      <c r="C28" s="53">
        <f>IF((D28+F28+H28+J28)&lt;&gt;(L28+N28+P28+R28+T28),,(D28+F28+H28+J28))</f>
        <v>0</v>
      </c>
      <c r="D28" s="53">
        <f>SUM(D24:D27)</f>
        <v>0</v>
      </c>
      <c r="E28" s="46">
        <f t="shared" si="2"/>
        <v>0</v>
      </c>
      <c r="F28" s="53">
        <f>SUM(F24:F27)</f>
        <v>0</v>
      </c>
      <c r="G28" s="46">
        <f t="shared" si="3"/>
        <v>0</v>
      </c>
      <c r="H28" s="53">
        <f>SUM(H24:H27)</f>
        <v>0</v>
      </c>
      <c r="I28" s="46">
        <f t="shared" si="4"/>
        <v>0</v>
      </c>
      <c r="J28" s="53">
        <f>SUM(J24:J27)</f>
        <v>0</v>
      </c>
      <c r="K28" s="46">
        <f t="shared" si="5"/>
        <v>0</v>
      </c>
      <c r="L28" s="53">
        <f>SUM(L24:L27)</f>
        <v>0</v>
      </c>
      <c r="M28" s="46">
        <f t="shared" si="6"/>
        <v>0</v>
      </c>
      <c r="N28" s="53">
        <f>SUM(N24:N27)</f>
        <v>0</v>
      </c>
      <c r="O28" s="46">
        <f t="shared" si="7"/>
        <v>0</v>
      </c>
      <c r="P28" s="53">
        <f>SUM(P24:P27)</f>
        <v>0</v>
      </c>
      <c r="Q28" s="46">
        <f t="shared" si="8"/>
        <v>0</v>
      </c>
      <c r="R28" s="53">
        <f>SUM(R24:R27)</f>
        <v>0</v>
      </c>
      <c r="S28" s="46">
        <f t="shared" si="9"/>
        <v>0</v>
      </c>
      <c r="T28" s="53">
        <f>SUM(T24:T27)</f>
        <v>0</v>
      </c>
      <c r="U28" s="46">
        <f t="shared" si="10"/>
        <v>0</v>
      </c>
      <c r="V28" s="51" t="str">
        <f t="shared" si="1"/>
        <v>đúng</v>
      </c>
      <c r="W28" s="51" t="str">
        <f>IF(C28='BO HOC'!I27,"Đúng","Sai")</f>
        <v>Sai</v>
      </c>
    </row>
    <row r="29" spans="1:23" ht="21" customHeight="1">
      <c r="A29" s="64" t="s">
        <v>61</v>
      </c>
      <c r="B29" s="39">
        <v>6</v>
      </c>
      <c r="C29" s="50">
        <f t="shared" si="0"/>
        <v>110</v>
      </c>
      <c r="D29" s="59">
        <v>84</v>
      </c>
      <c r="E29" s="55">
        <f t="shared" si="2"/>
        <v>0.7636363636363637</v>
      </c>
      <c r="F29" s="59">
        <v>26</v>
      </c>
      <c r="G29" s="55">
        <f>IF($C29&lt;&gt;0,F29/$C29,)</f>
        <v>0.23636363636363636</v>
      </c>
      <c r="H29" s="59">
        <v>0</v>
      </c>
      <c r="I29" s="55">
        <f t="shared" si="4"/>
        <v>0</v>
      </c>
      <c r="J29" s="59">
        <v>0</v>
      </c>
      <c r="K29" s="55">
        <f>IF($C29&lt;&gt;0,J29/$C29,)</f>
        <v>0</v>
      </c>
      <c r="L29" s="59">
        <v>11</v>
      </c>
      <c r="M29" s="55">
        <f>IF($C29&lt;&gt;0,L29/$C29,)</f>
        <v>0.1</v>
      </c>
      <c r="N29" s="59">
        <v>35</v>
      </c>
      <c r="O29" s="55">
        <f>IF($C29&lt;&gt;0,N29/$C29,)</f>
        <v>0.3181818181818182</v>
      </c>
      <c r="P29" s="59">
        <v>36</v>
      </c>
      <c r="Q29" s="55">
        <f>IF($C29&lt;&gt;0,P29/$C29,)</f>
        <v>0.32727272727272727</v>
      </c>
      <c r="R29" s="59">
        <v>28</v>
      </c>
      <c r="S29" s="55">
        <f t="shared" si="9"/>
        <v>0.2545454545454545</v>
      </c>
      <c r="T29" s="59">
        <v>0</v>
      </c>
      <c r="U29" s="55">
        <f t="shared" si="10"/>
        <v>0</v>
      </c>
      <c r="V29" s="51" t="str">
        <f t="shared" si="1"/>
        <v>đúng</v>
      </c>
      <c r="W29" s="51" t="str">
        <f>IF(C29='BO HOC'!I28,"Đúng","Sai")</f>
        <v>Đúng</v>
      </c>
    </row>
    <row r="30" spans="1:23" ht="21" customHeight="1">
      <c r="A30" s="65"/>
      <c r="B30" s="39">
        <v>7</v>
      </c>
      <c r="C30" s="50">
        <f t="shared" si="0"/>
        <v>97</v>
      </c>
      <c r="D30" s="59">
        <v>72</v>
      </c>
      <c r="E30" s="55">
        <f t="shared" si="2"/>
        <v>0.7422680412371134</v>
      </c>
      <c r="F30" s="59">
        <v>22</v>
      </c>
      <c r="G30" s="55">
        <f>IF($C30&lt;&gt;0,F30/$C30,)</f>
        <v>0.2268041237113402</v>
      </c>
      <c r="H30" s="59">
        <v>3</v>
      </c>
      <c r="I30" s="55">
        <f t="shared" si="4"/>
        <v>0.030927835051546393</v>
      </c>
      <c r="J30" s="59">
        <v>0</v>
      </c>
      <c r="K30" s="55">
        <f>IF($C30&lt;&gt;0,J30/$C30,)</f>
        <v>0</v>
      </c>
      <c r="L30" s="59">
        <v>16</v>
      </c>
      <c r="M30" s="55">
        <f>IF($C30&lt;&gt;0,L30/$C30,)</f>
        <v>0.16494845360824742</v>
      </c>
      <c r="N30" s="59">
        <v>32</v>
      </c>
      <c r="O30" s="55">
        <f>IF($C30&lt;&gt;0,N30/$C30,)</f>
        <v>0.32989690721649484</v>
      </c>
      <c r="P30" s="59">
        <v>33</v>
      </c>
      <c r="Q30" s="55">
        <f>IF($C30&lt;&gt;0,P30/$C30,)</f>
        <v>0.3402061855670103</v>
      </c>
      <c r="R30" s="59">
        <v>16</v>
      </c>
      <c r="S30" s="55">
        <f t="shared" si="9"/>
        <v>0.16494845360824742</v>
      </c>
      <c r="T30" s="59">
        <v>0</v>
      </c>
      <c r="U30" s="55">
        <f t="shared" si="10"/>
        <v>0</v>
      </c>
      <c r="V30" s="51" t="str">
        <f t="shared" si="1"/>
        <v>đúng</v>
      </c>
      <c r="W30" s="51" t="str">
        <f>IF(C30='BO HOC'!I29,"Đúng","Sai")</f>
        <v>Đúng</v>
      </c>
    </row>
    <row r="31" spans="1:23" ht="21" customHeight="1">
      <c r="A31" s="65"/>
      <c r="B31" s="39">
        <v>8</v>
      </c>
      <c r="C31" s="50">
        <f t="shared" si="0"/>
        <v>93</v>
      </c>
      <c r="D31" s="59">
        <v>76</v>
      </c>
      <c r="E31" s="55">
        <f t="shared" si="2"/>
        <v>0.8172043010752689</v>
      </c>
      <c r="F31" s="59">
        <v>16</v>
      </c>
      <c r="G31" s="55">
        <f>IF($C31&lt;&gt;0,F31/$C31,)</f>
        <v>0.17204301075268819</v>
      </c>
      <c r="H31" s="59">
        <v>1</v>
      </c>
      <c r="I31" s="55">
        <f t="shared" si="4"/>
        <v>0.010752688172043012</v>
      </c>
      <c r="J31" s="59">
        <v>0</v>
      </c>
      <c r="K31" s="55">
        <f>IF($C31&lt;&gt;0,J31/$C31,)</f>
        <v>0</v>
      </c>
      <c r="L31" s="59">
        <v>11</v>
      </c>
      <c r="M31" s="55">
        <f>IF($C31&lt;&gt;0,L31/$C31,)</f>
        <v>0.11827956989247312</v>
      </c>
      <c r="N31" s="59">
        <v>26</v>
      </c>
      <c r="O31" s="55">
        <f>IF($C31&lt;&gt;0,N31/$C31,)</f>
        <v>0.27956989247311825</v>
      </c>
      <c r="P31" s="59">
        <v>39</v>
      </c>
      <c r="Q31" s="55">
        <f>IF($C31&lt;&gt;0,P31/$C31,)</f>
        <v>0.41935483870967744</v>
      </c>
      <c r="R31" s="59">
        <v>17</v>
      </c>
      <c r="S31" s="55">
        <f t="shared" si="9"/>
        <v>0.1827956989247312</v>
      </c>
      <c r="T31" s="59">
        <v>0</v>
      </c>
      <c r="U31" s="55">
        <f t="shared" si="10"/>
        <v>0</v>
      </c>
      <c r="V31" s="51" t="str">
        <f t="shared" si="1"/>
        <v>đúng</v>
      </c>
      <c r="W31" s="51" t="str">
        <f>IF(C31='BO HOC'!I30,"Đúng","Sai")</f>
        <v>Đúng</v>
      </c>
    </row>
    <row r="32" spans="1:23" ht="21" customHeight="1">
      <c r="A32" s="66"/>
      <c r="B32" s="39">
        <v>9</v>
      </c>
      <c r="C32" s="50">
        <f t="shared" si="0"/>
        <v>91</v>
      </c>
      <c r="D32" s="59">
        <v>64</v>
      </c>
      <c r="E32" s="55">
        <f t="shared" si="2"/>
        <v>0.7032967032967034</v>
      </c>
      <c r="F32" s="59">
        <v>23</v>
      </c>
      <c r="G32" s="55">
        <f>IF($C32&lt;&gt;0,F32/$C32,)</f>
        <v>0.25274725274725274</v>
      </c>
      <c r="H32" s="59">
        <v>4</v>
      </c>
      <c r="I32" s="55">
        <f t="shared" si="4"/>
        <v>0.04395604395604396</v>
      </c>
      <c r="J32" s="59">
        <v>0</v>
      </c>
      <c r="K32" s="55">
        <f>IF($C32&lt;&gt;0,J32/$C32,)</f>
        <v>0</v>
      </c>
      <c r="L32" s="59">
        <v>8</v>
      </c>
      <c r="M32" s="55">
        <f>IF($C32&lt;&gt;0,L32/$C32,)</f>
        <v>0.08791208791208792</v>
      </c>
      <c r="N32" s="59">
        <v>23</v>
      </c>
      <c r="O32" s="55">
        <f>IF($C32&lt;&gt;0,N32/$C32,)</f>
        <v>0.25274725274725274</v>
      </c>
      <c r="P32" s="59">
        <v>43</v>
      </c>
      <c r="Q32" s="55">
        <f>IF($C32&lt;&gt;0,P32/$C32,)</f>
        <v>0.4725274725274725</v>
      </c>
      <c r="R32" s="59">
        <v>17</v>
      </c>
      <c r="S32" s="55">
        <f t="shared" si="9"/>
        <v>0.18681318681318682</v>
      </c>
      <c r="T32" s="59">
        <v>0</v>
      </c>
      <c r="U32" s="55">
        <f t="shared" si="10"/>
        <v>0</v>
      </c>
      <c r="V32" s="51" t="str">
        <f t="shared" si="1"/>
        <v>đúng</v>
      </c>
      <c r="W32" s="51" t="str">
        <f>IF(C32='BO HOC'!I31,"Đúng","Sai")</f>
        <v>Đúng</v>
      </c>
    </row>
    <row r="33" spans="1:23" ht="21" customHeight="1">
      <c r="A33" s="54" t="s">
        <v>61</v>
      </c>
      <c r="B33" s="44" t="s">
        <v>0</v>
      </c>
      <c r="C33" s="53">
        <f>IF((D33+F33+H33+J33)&lt;&gt;(L33+N33+P33+R33+T33),,(D33+F33+H33+J33))</f>
        <v>391</v>
      </c>
      <c r="D33" s="53">
        <f>SUM(D29:D32)</f>
        <v>296</v>
      </c>
      <c r="E33" s="46">
        <f t="shared" si="2"/>
        <v>0.7570332480818415</v>
      </c>
      <c r="F33" s="53">
        <f>SUM(F29:F32)</f>
        <v>87</v>
      </c>
      <c r="G33" s="46">
        <f t="shared" si="3"/>
        <v>0.22250639386189258</v>
      </c>
      <c r="H33" s="53">
        <f>SUM(H29:H32)</f>
        <v>8</v>
      </c>
      <c r="I33" s="46">
        <f t="shared" si="4"/>
        <v>0.020460358056265986</v>
      </c>
      <c r="J33" s="53">
        <f>SUM(J29:J32)</f>
        <v>0</v>
      </c>
      <c r="K33" s="46">
        <f t="shared" si="5"/>
        <v>0</v>
      </c>
      <c r="L33" s="53">
        <f>SUM(L29:L32)</f>
        <v>46</v>
      </c>
      <c r="M33" s="46">
        <f t="shared" si="6"/>
        <v>0.11764705882352941</v>
      </c>
      <c r="N33" s="53">
        <f>SUM(N29:N32)</f>
        <v>116</v>
      </c>
      <c r="O33" s="46">
        <f t="shared" si="7"/>
        <v>0.2966751918158568</v>
      </c>
      <c r="P33" s="53">
        <f>SUM(P29:P32)</f>
        <v>151</v>
      </c>
      <c r="Q33" s="46">
        <f t="shared" si="8"/>
        <v>0.38618925831202044</v>
      </c>
      <c r="R33" s="53">
        <f>SUM(R29:R32)</f>
        <v>78</v>
      </c>
      <c r="S33" s="46">
        <f t="shared" si="9"/>
        <v>0.19948849104859334</v>
      </c>
      <c r="T33" s="53">
        <f>SUM(T29:T32)</f>
        <v>0</v>
      </c>
      <c r="U33" s="46">
        <f t="shared" si="10"/>
        <v>0</v>
      </c>
      <c r="V33" s="51" t="str">
        <f t="shared" si="1"/>
        <v>đúng</v>
      </c>
      <c r="W33" s="51" t="str">
        <f>IF(C33='BO HOC'!I32,"Đúng","Sai")</f>
        <v>Đúng</v>
      </c>
    </row>
    <row r="34" spans="1:23" ht="21" customHeight="1" hidden="1">
      <c r="A34" s="64" t="s">
        <v>62</v>
      </c>
      <c r="B34" s="39">
        <v>6</v>
      </c>
      <c r="C34" s="50">
        <f t="shared" si="0"/>
        <v>0</v>
      </c>
      <c r="D34" s="8"/>
      <c r="E34" s="42">
        <f t="shared" si="2"/>
        <v>0</v>
      </c>
      <c r="F34" s="8"/>
      <c r="G34" s="42">
        <f t="shared" si="3"/>
        <v>0</v>
      </c>
      <c r="H34" s="8"/>
      <c r="I34" s="42">
        <f t="shared" si="4"/>
        <v>0</v>
      </c>
      <c r="J34" s="8"/>
      <c r="K34" s="42">
        <f t="shared" si="5"/>
        <v>0</v>
      </c>
      <c r="L34" s="8"/>
      <c r="M34" s="42">
        <f t="shared" si="6"/>
        <v>0</v>
      </c>
      <c r="N34" s="8"/>
      <c r="O34" s="42">
        <f t="shared" si="7"/>
        <v>0</v>
      </c>
      <c r="P34" s="8"/>
      <c r="Q34" s="42">
        <f t="shared" si="8"/>
        <v>0</v>
      </c>
      <c r="R34" s="8"/>
      <c r="S34" s="42">
        <f t="shared" si="9"/>
        <v>0</v>
      </c>
      <c r="T34" s="8"/>
      <c r="U34" s="42">
        <f t="shared" si="10"/>
        <v>0</v>
      </c>
      <c r="V34" s="51" t="str">
        <f t="shared" si="1"/>
        <v>đúng</v>
      </c>
      <c r="W34" s="51" t="str">
        <f>IF(C34='BO HOC'!I33,"Đúng","Sai")</f>
        <v>Sai</v>
      </c>
    </row>
    <row r="35" spans="1:23" ht="21" customHeight="1" hidden="1">
      <c r="A35" s="65"/>
      <c r="B35" s="39">
        <v>7</v>
      </c>
      <c r="C35" s="50">
        <f t="shared" si="0"/>
        <v>0</v>
      </c>
      <c r="D35" s="8"/>
      <c r="E35" s="42">
        <f t="shared" si="2"/>
        <v>0</v>
      </c>
      <c r="F35" s="8"/>
      <c r="G35" s="42">
        <f t="shared" si="3"/>
        <v>0</v>
      </c>
      <c r="H35" s="8"/>
      <c r="I35" s="42">
        <f t="shared" si="4"/>
        <v>0</v>
      </c>
      <c r="J35" s="8"/>
      <c r="K35" s="42">
        <f t="shared" si="5"/>
        <v>0</v>
      </c>
      <c r="L35" s="8"/>
      <c r="M35" s="42">
        <f t="shared" si="6"/>
        <v>0</v>
      </c>
      <c r="N35" s="8"/>
      <c r="O35" s="42">
        <f t="shared" si="7"/>
        <v>0</v>
      </c>
      <c r="P35" s="8"/>
      <c r="Q35" s="42">
        <f t="shared" si="8"/>
        <v>0</v>
      </c>
      <c r="R35" s="8"/>
      <c r="S35" s="42">
        <f t="shared" si="9"/>
        <v>0</v>
      </c>
      <c r="T35" s="8"/>
      <c r="U35" s="42">
        <f t="shared" si="10"/>
        <v>0</v>
      </c>
      <c r="V35" s="51" t="str">
        <f t="shared" si="1"/>
        <v>đúng</v>
      </c>
      <c r="W35" s="51" t="str">
        <f>IF(C35='BO HOC'!I34,"Đúng","Sai")</f>
        <v>Sai</v>
      </c>
    </row>
    <row r="36" spans="1:23" ht="21" customHeight="1" hidden="1">
      <c r="A36" s="65"/>
      <c r="B36" s="39">
        <v>8</v>
      </c>
      <c r="C36" s="50">
        <f t="shared" si="0"/>
        <v>0</v>
      </c>
      <c r="D36" s="8"/>
      <c r="E36" s="42">
        <f t="shared" si="2"/>
        <v>0</v>
      </c>
      <c r="F36" s="8"/>
      <c r="G36" s="42">
        <f t="shared" si="3"/>
        <v>0</v>
      </c>
      <c r="H36" s="8"/>
      <c r="I36" s="42">
        <f t="shared" si="4"/>
        <v>0</v>
      </c>
      <c r="J36" s="8"/>
      <c r="K36" s="42">
        <f t="shared" si="5"/>
        <v>0</v>
      </c>
      <c r="L36" s="8"/>
      <c r="M36" s="42">
        <f t="shared" si="6"/>
        <v>0</v>
      </c>
      <c r="N36" s="8"/>
      <c r="O36" s="42">
        <f t="shared" si="7"/>
        <v>0</v>
      </c>
      <c r="P36" s="8"/>
      <c r="Q36" s="42">
        <f t="shared" si="8"/>
        <v>0</v>
      </c>
      <c r="R36" s="8"/>
      <c r="S36" s="42">
        <f t="shared" si="9"/>
        <v>0</v>
      </c>
      <c r="T36" s="8"/>
      <c r="U36" s="42">
        <f t="shared" si="10"/>
        <v>0</v>
      </c>
      <c r="V36" s="51" t="str">
        <f t="shared" si="1"/>
        <v>đúng</v>
      </c>
      <c r="W36" s="51" t="str">
        <f>IF(C36='BO HOC'!I35,"Đúng","Sai")</f>
        <v>Sai</v>
      </c>
    </row>
    <row r="37" spans="1:23" ht="21" customHeight="1" hidden="1">
      <c r="A37" s="66"/>
      <c r="B37" s="39">
        <v>9</v>
      </c>
      <c r="C37" s="50">
        <f t="shared" si="0"/>
        <v>0</v>
      </c>
      <c r="D37" s="8"/>
      <c r="E37" s="42">
        <f t="shared" si="2"/>
        <v>0</v>
      </c>
      <c r="F37" s="8"/>
      <c r="G37" s="42">
        <f t="shared" si="3"/>
        <v>0</v>
      </c>
      <c r="H37" s="8"/>
      <c r="I37" s="42">
        <f t="shared" si="4"/>
        <v>0</v>
      </c>
      <c r="J37" s="8"/>
      <c r="K37" s="42">
        <f t="shared" si="5"/>
        <v>0</v>
      </c>
      <c r="L37" s="8"/>
      <c r="M37" s="42">
        <f t="shared" si="6"/>
        <v>0</v>
      </c>
      <c r="N37" s="8"/>
      <c r="O37" s="42">
        <f t="shared" si="7"/>
        <v>0</v>
      </c>
      <c r="P37" s="8"/>
      <c r="Q37" s="42">
        <f t="shared" si="8"/>
        <v>0</v>
      </c>
      <c r="R37" s="8"/>
      <c r="S37" s="42">
        <f t="shared" si="9"/>
        <v>0</v>
      </c>
      <c r="T37" s="8"/>
      <c r="U37" s="42">
        <f t="shared" si="10"/>
        <v>0</v>
      </c>
      <c r="V37" s="51" t="str">
        <f t="shared" si="1"/>
        <v>đúng</v>
      </c>
      <c r="W37" s="51" t="str">
        <f>IF(C37='BO HOC'!I36,"Đúng","Sai")</f>
        <v>Sai</v>
      </c>
    </row>
    <row r="38" spans="1:23" ht="21" customHeight="1" hidden="1">
      <c r="A38" s="54" t="s">
        <v>62</v>
      </c>
      <c r="B38" s="44" t="s">
        <v>0</v>
      </c>
      <c r="C38" s="53">
        <f>IF((D38+F38+H38+J38)&lt;&gt;(L38+N38+P38+R38+T38),,(D38+F38+H38+J38))</f>
        <v>0</v>
      </c>
      <c r="D38" s="53">
        <f>SUM(D34:D37)</f>
        <v>0</v>
      </c>
      <c r="E38" s="46">
        <f t="shared" si="2"/>
        <v>0</v>
      </c>
      <c r="F38" s="53">
        <f>SUM(F34:F37)</f>
        <v>0</v>
      </c>
      <c r="G38" s="46">
        <f t="shared" si="3"/>
        <v>0</v>
      </c>
      <c r="H38" s="53">
        <f>SUM(H34:H37)</f>
        <v>0</v>
      </c>
      <c r="I38" s="46">
        <f t="shared" si="4"/>
        <v>0</v>
      </c>
      <c r="J38" s="53">
        <f>SUM(J34:J37)</f>
        <v>0</v>
      </c>
      <c r="K38" s="46">
        <f t="shared" si="5"/>
        <v>0</v>
      </c>
      <c r="L38" s="53">
        <f>SUM(L34:L37)</f>
        <v>0</v>
      </c>
      <c r="M38" s="46">
        <f t="shared" si="6"/>
        <v>0</v>
      </c>
      <c r="N38" s="53">
        <f>SUM(N34:N37)</f>
        <v>0</v>
      </c>
      <c r="O38" s="46">
        <f t="shared" si="7"/>
        <v>0</v>
      </c>
      <c r="P38" s="53">
        <f>SUM(P34:P37)</f>
        <v>0</v>
      </c>
      <c r="Q38" s="46">
        <f t="shared" si="8"/>
        <v>0</v>
      </c>
      <c r="R38" s="53">
        <f>SUM(R34:R37)</f>
        <v>0</v>
      </c>
      <c r="S38" s="46">
        <f t="shared" si="9"/>
        <v>0</v>
      </c>
      <c r="T38" s="53">
        <f>SUM(T34:T37)</f>
        <v>0</v>
      </c>
      <c r="U38" s="46">
        <f t="shared" si="10"/>
        <v>0</v>
      </c>
      <c r="V38" s="51" t="str">
        <f t="shared" si="1"/>
        <v>đúng</v>
      </c>
      <c r="W38" s="51" t="str">
        <f>IF(C38='BO HOC'!I37,"Đúng","Sai")</f>
        <v>Sai</v>
      </c>
    </row>
    <row r="39" spans="1:23" ht="21" customHeight="1" hidden="1">
      <c r="A39" s="64" t="s">
        <v>63</v>
      </c>
      <c r="B39" s="39">
        <v>6</v>
      </c>
      <c r="C39" s="50">
        <f t="shared" si="0"/>
        <v>0</v>
      </c>
      <c r="D39" s="8"/>
      <c r="E39" s="42">
        <f>IF($C39&lt;&gt;0,D39/$C39,)</f>
        <v>0</v>
      </c>
      <c r="F39" s="8"/>
      <c r="G39" s="42">
        <f>IF($C39&lt;&gt;0,F39/$C39,)</f>
        <v>0</v>
      </c>
      <c r="H39" s="8"/>
      <c r="I39" s="42">
        <f>IF($C39&lt;&gt;0,H39/$C39,)</f>
        <v>0</v>
      </c>
      <c r="J39" s="8"/>
      <c r="K39" s="42">
        <f>IF($C39&lt;&gt;0,J39/$C39,)</f>
        <v>0</v>
      </c>
      <c r="L39" s="8"/>
      <c r="M39" s="42">
        <f>IF($C39&lt;&gt;0,L39/$C39,)</f>
        <v>0</v>
      </c>
      <c r="N39" s="8"/>
      <c r="O39" s="42">
        <f>IF($C39&lt;&gt;0,N39/$C39,)</f>
        <v>0</v>
      </c>
      <c r="P39" s="8"/>
      <c r="Q39" s="42">
        <f>IF($C39&lt;&gt;0,P39/$C39,)</f>
        <v>0</v>
      </c>
      <c r="R39" s="8"/>
      <c r="S39" s="42">
        <f>IF($C39&lt;&gt;0,R39/$C39,)</f>
        <v>0</v>
      </c>
      <c r="T39" s="8"/>
      <c r="U39" s="42">
        <f>IF($C39&lt;&gt;0,T39/$C39,)</f>
        <v>0</v>
      </c>
      <c r="V39" s="51" t="str">
        <f t="shared" si="1"/>
        <v>đúng</v>
      </c>
      <c r="W39" s="51" t="str">
        <f>IF(C39='BO HOC'!I38,"Đúng","Sai")</f>
        <v>Sai</v>
      </c>
    </row>
    <row r="40" spans="1:23" ht="21" customHeight="1" hidden="1">
      <c r="A40" s="65"/>
      <c r="B40" s="39">
        <v>7</v>
      </c>
      <c r="C40" s="50">
        <f t="shared" si="0"/>
        <v>0</v>
      </c>
      <c r="D40" s="8"/>
      <c r="E40" s="42">
        <f>IF($C40&lt;&gt;0,D40/$C40,)</f>
        <v>0</v>
      </c>
      <c r="F40" s="8"/>
      <c r="G40" s="42">
        <f>IF($C40&lt;&gt;0,F40/$C40,)</f>
        <v>0</v>
      </c>
      <c r="H40" s="8"/>
      <c r="I40" s="42">
        <f>IF($C40&lt;&gt;0,H40/$C40,)</f>
        <v>0</v>
      </c>
      <c r="J40" s="8"/>
      <c r="K40" s="42">
        <f>IF($C40&lt;&gt;0,J40/$C40,)</f>
        <v>0</v>
      </c>
      <c r="L40" s="8"/>
      <c r="M40" s="42">
        <f>IF($C40&lt;&gt;0,L40/$C40,)</f>
        <v>0</v>
      </c>
      <c r="N40" s="8"/>
      <c r="O40" s="42">
        <f>IF($C40&lt;&gt;0,N40/$C40,)</f>
        <v>0</v>
      </c>
      <c r="P40" s="8"/>
      <c r="Q40" s="42">
        <f>IF($C40&lt;&gt;0,P40/$C40,)</f>
        <v>0</v>
      </c>
      <c r="R40" s="8"/>
      <c r="S40" s="42">
        <f>IF($C40&lt;&gt;0,R40/$C40,)</f>
        <v>0</v>
      </c>
      <c r="T40" s="8"/>
      <c r="U40" s="42">
        <f>IF($C40&lt;&gt;0,T40/$C40,)</f>
        <v>0</v>
      </c>
      <c r="V40" s="51" t="str">
        <f t="shared" si="1"/>
        <v>đúng</v>
      </c>
      <c r="W40" s="51" t="str">
        <f>IF(C40='BO HOC'!I39,"Đúng","Sai")</f>
        <v>Sai</v>
      </c>
    </row>
    <row r="41" spans="1:23" ht="21" customHeight="1" hidden="1">
      <c r="A41" s="65"/>
      <c r="B41" s="39">
        <v>8</v>
      </c>
      <c r="C41" s="50">
        <f t="shared" si="0"/>
        <v>0</v>
      </c>
      <c r="D41" s="8"/>
      <c r="E41" s="42">
        <f>IF($C41&lt;&gt;0,D41/$C41,)</f>
        <v>0</v>
      </c>
      <c r="F41" s="8"/>
      <c r="G41" s="42">
        <f>IF($C41&lt;&gt;0,F41/$C41,)</f>
        <v>0</v>
      </c>
      <c r="H41" s="8"/>
      <c r="I41" s="42">
        <f>IF($C41&lt;&gt;0,H41/$C41,)</f>
        <v>0</v>
      </c>
      <c r="J41" s="8"/>
      <c r="K41" s="42">
        <f>IF($C41&lt;&gt;0,J41/$C41,)</f>
        <v>0</v>
      </c>
      <c r="L41" s="8"/>
      <c r="M41" s="42">
        <f>IF($C41&lt;&gt;0,L41/$C41,)</f>
        <v>0</v>
      </c>
      <c r="N41" s="8"/>
      <c r="O41" s="42">
        <f>IF($C41&lt;&gt;0,N41/$C41,)</f>
        <v>0</v>
      </c>
      <c r="P41" s="8"/>
      <c r="Q41" s="42">
        <f>IF($C41&lt;&gt;0,P41/$C41,)</f>
        <v>0</v>
      </c>
      <c r="R41" s="8"/>
      <c r="S41" s="42">
        <f>IF($C41&lt;&gt;0,R41/$C41,)</f>
        <v>0</v>
      </c>
      <c r="T41" s="8"/>
      <c r="U41" s="42">
        <f>IF($C41&lt;&gt;0,T41/$C41,)</f>
        <v>0</v>
      </c>
      <c r="V41" s="51" t="str">
        <f t="shared" si="1"/>
        <v>đúng</v>
      </c>
      <c r="W41" s="51" t="str">
        <f>IF(C41='BO HOC'!I40,"Đúng","Sai")</f>
        <v>Sai</v>
      </c>
    </row>
    <row r="42" spans="1:23" ht="21" customHeight="1" hidden="1">
      <c r="A42" s="66"/>
      <c r="B42" s="39">
        <v>9</v>
      </c>
      <c r="C42" s="50">
        <f t="shared" si="0"/>
        <v>0</v>
      </c>
      <c r="D42" s="8"/>
      <c r="E42" s="42">
        <f>IF($C42&lt;&gt;0,D42/$C42,)</f>
        <v>0</v>
      </c>
      <c r="F42" s="8"/>
      <c r="G42" s="42">
        <f>IF($C42&lt;&gt;0,F42/$C42,)</f>
        <v>0</v>
      </c>
      <c r="H42" s="8"/>
      <c r="I42" s="42">
        <f>IF($C42&lt;&gt;0,H42/$C42,)</f>
        <v>0</v>
      </c>
      <c r="J42" s="8"/>
      <c r="K42" s="42">
        <f>IF($C42&lt;&gt;0,J42/$C42,)</f>
        <v>0</v>
      </c>
      <c r="L42" s="8"/>
      <c r="M42" s="42">
        <f>IF($C42&lt;&gt;0,L42/$C42,)</f>
        <v>0</v>
      </c>
      <c r="N42" s="8"/>
      <c r="O42" s="42">
        <f>IF($C42&lt;&gt;0,N42/$C42,)</f>
        <v>0</v>
      </c>
      <c r="P42" s="8"/>
      <c r="Q42" s="42">
        <f>IF($C42&lt;&gt;0,P42/$C42,)</f>
        <v>0</v>
      </c>
      <c r="R42" s="8"/>
      <c r="S42" s="42">
        <f>IF($C42&lt;&gt;0,R42/$C42,)</f>
        <v>0</v>
      </c>
      <c r="T42" s="8"/>
      <c r="U42" s="42">
        <f>IF($C42&lt;&gt;0,T42/$C42,)</f>
        <v>0</v>
      </c>
      <c r="V42" s="51" t="str">
        <f t="shared" si="1"/>
        <v>đúng</v>
      </c>
      <c r="W42" s="51" t="str">
        <f>IF(C42='BO HOC'!I41,"Đúng","Sai")</f>
        <v>Sai</v>
      </c>
    </row>
    <row r="43" spans="1:23" ht="21" customHeight="1" hidden="1">
      <c r="A43" s="54" t="s">
        <v>63</v>
      </c>
      <c r="B43" s="44" t="s">
        <v>0</v>
      </c>
      <c r="C43" s="53">
        <f>IF((D43+F43+H43+J43)&lt;&gt;(L43+N43+P43+R43+T43),,(D43+F43+H43+J43))</f>
        <v>0</v>
      </c>
      <c r="D43" s="53">
        <f>SUM(D39:D42)</f>
        <v>0</v>
      </c>
      <c r="E43" s="46">
        <f t="shared" si="2"/>
        <v>0</v>
      </c>
      <c r="F43" s="53">
        <f>SUM(F39:F42)</f>
        <v>0</v>
      </c>
      <c r="G43" s="46">
        <f t="shared" si="3"/>
        <v>0</v>
      </c>
      <c r="H43" s="53">
        <f>SUM(H39:H42)</f>
        <v>0</v>
      </c>
      <c r="I43" s="46">
        <f aca="true" t="shared" si="11" ref="I43:I72">IF($C43&lt;&gt;0,H43/$C43,)</f>
        <v>0</v>
      </c>
      <c r="J43" s="53">
        <f>SUM(J39:J42)</f>
        <v>0</v>
      </c>
      <c r="K43" s="46">
        <f t="shared" si="5"/>
        <v>0</v>
      </c>
      <c r="L43" s="53">
        <f>SUM(L39:L42)</f>
        <v>0</v>
      </c>
      <c r="M43" s="46">
        <f t="shared" si="6"/>
        <v>0</v>
      </c>
      <c r="N43" s="53">
        <f>SUM(N39:N42)</f>
        <v>0</v>
      </c>
      <c r="O43" s="46">
        <f t="shared" si="7"/>
        <v>0</v>
      </c>
      <c r="P43" s="53">
        <f>SUM(P39:P42)</f>
        <v>0</v>
      </c>
      <c r="Q43" s="46">
        <f t="shared" si="8"/>
        <v>0</v>
      </c>
      <c r="R43" s="53">
        <f>SUM(R39:R42)</f>
        <v>0</v>
      </c>
      <c r="S43" s="46">
        <f aca="true" t="shared" si="12" ref="S43:S72">IF($C43&lt;&gt;0,R43/$C43,)</f>
        <v>0</v>
      </c>
      <c r="T43" s="53">
        <f>SUM(T39:T42)</f>
        <v>0</v>
      </c>
      <c r="U43" s="46">
        <f t="shared" si="10"/>
        <v>0</v>
      </c>
      <c r="V43" s="51" t="str">
        <f t="shared" si="1"/>
        <v>đúng</v>
      </c>
      <c r="W43" s="51" t="str">
        <f>IF(C43='BO HOC'!I42,"Đúng","Sai")</f>
        <v>Sai</v>
      </c>
    </row>
    <row r="44" spans="1:23" ht="21" customHeight="1" hidden="1">
      <c r="A44" s="64" t="s">
        <v>64</v>
      </c>
      <c r="B44" s="39">
        <v>6</v>
      </c>
      <c r="C44" s="50">
        <f t="shared" si="0"/>
        <v>0</v>
      </c>
      <c r="D44" s="8"/>
      <c r="E44" s="42">
        <f t="shared" si="2"/>
        <v>0</v>
      </c>
      <c r="F44" s="8"/>
      <c r="G44" s="42">
        <f t="shared" si="3"/>
        <v>0</v>
      </c>
      <c r="H44" s="8"/>
      <c r="I44" s="42">
        <f t="shared" si="11"/>
        <v>0</v>
      </c>
      <c r="J44" s="8"/>
      <c r="K44" s="42">
        <f t="shared" si="5"/>
        <v>0</v>
      </c>
      <c r="L44" s="60"/>
      <c r="M44" s="42">
        <f t="shared" si="6"/>
        <v>0</v>
      </c>
      <c r="N44" s="8"/>
      <c r="O44" s="42">
        <f t="shared" si="7"/>
        <v>0</v>
      </c>
      <c r="P44" s="8"/>
      <c r="Q44" s="42">
        <f t="shared" si="8"/>
        <v>0</v>
      </c>
      <c r="R44" s="8"/>
      <c r="S44" s="42">
        <f t="shared" si="12"/>
        <v>0</v>
      </c>
      <c r="T44" s="8"/>
      <c r="U44" s="42">
        <f t="shared" si="10"/>
        <v>0</v>
      </c>
      <c r="V44" s="51" t="str">
        <f t="shared" si="1"/>
        <v>đúng</v>
      </c>
      <c r="W44" s="51" t="str">
        <f>IF(C44='BO HOC'!I43,"Đúng","Sai")</f>
        <v>Sai</v>
      </c>
    </row>
    <row r="45" spans="1:23" ht="21" customHeight="1" hidden="1">
      <c r="A45" s="65"/>
      <c r="B45" s="39">
        <v>7</v>
      </c>
      <c r="C45" s="50">
        <f t="shared" si="0"/>
        <v>0</v>
      </c>
      <c r="D45" s="8"/>
      <c r="E45" s="42">
        <f t="shared" si="2"/>
        <v>0</v>
      </c>
      <c r="F45" s="8"/>
      <c r="G45" s="42">
        <f t="shared" si="3"/>
        <v>0</v>
      </c>
      <c r="H45" s="8"/>
      <c r="I45" s="42">
        <f t="shared" si="11"/>
        <v>0</v>
      </c>
      <c r="J45" s="8"/>
      <c r="K45" s="42">
        <f t="shared" si="5"/>
        <v>0</v>
      </c>
      <c r="L45" s="8"/>
      <c r="M45" s="42">
        <f t="shared" si="6"/>
        <v>0</v>
      </c>
      <c r="N45" s="8"/>
      <c r="O45" s="42">
        <f t="shared" si="7"/>
        <v>0</v>
      </c>
      <c r="P45" s="8"/>
      <c r="Q45" s="42">
        <f t="shared" si="8"/>
        <v>0</v>
      </c>
      <c r="R45" s="8"/>
      <c r="S45" s="42">
        <f t="shared" si="12"/>
        <v>0</v>
      </c>
      <c r="T45" s="8"/>
      <c r="U45" s="42">
        <f t="shared" si="10"/>
        <v>0</v>
      </c>
      <c r="V45" s="51" t="str">
        <f t="shared" si="1"/>
        <v>đúng</v>
      </c>
      <c r="W45" s="51" t="str">
        <f>IF(C45='BO HOC'!I44,"Đúng","Sai")</f>
        <v>Sai</v>
      </c>
    </row>
    <row r="46" spans="1:23" ht="21" customHeight="1" hidden="1">
      <c r="A46" s="65"/>
      <c r="B46" s="39">
        <v>8</v>
      </c>
      <c r="C46" s="50">
        <f t="shared" si="0"/>
        <v>0</v>
      </c>
      <c r="D46" s="8"/>
      <c r="E46" s="42">
        <f t="shared" si="2"/>
        <v>0</v>
      </c>
      <c r="F46" s="8"/>
      <c r="G46" s="42">
        <f t="shared" si="3"/>
        <v>0</v>
      </c>
      <c r="H46" s="8"/>
      <c r="I46" s="42">
        <f t="shared" si="11"/>
        <v>0</v>
      </c>
      <c r="J46" s="8"/>
      <c r="K46" s="42">
        <f t="shared" si="5"/>
        <v>0</v>
      </c>
      <c r="L46" s="8"/>
      <c r="M46" s="42">
        <f t="shared" si="6"/>
        <v>0</v>
      </c>
      <c r="N46" s="8"/>
      <c r="O46" s="42">
        <f t="shared" si="7"/>
        <v>0</v>
      </c>
      <c r="P46" s="8"/>
      <c r="Q46" s="42">
        <f t="shared" si="8"/>
        <v>0</v>
      </c>
      <c r="R46" s="8"/>
      <c r="S46" s="42">
        <f t="shared" si="12"/>
        <v>0</v>
      </c>
      <c r="T46" s="8"/>
      <c r="U46" s="42">
        <f t="shared" si="10"/>
        <v>0</v>
      </c>
      <c r="V46" s="51" t="str">
        <f t="shared" si="1"/>
        <v>đúng</v>
      </c>
      <c r="W46" s="51" t="str">
        <f>IF(C46='BO HOC'!I45,"Đúng","Sai")</f>
        <v>Sai</v>
      </c>
    </row>
    <row r="47" spans="1:23" ht="21" customHeight="1" hidden="1">
      <c r="A47" s="66"/>
      <c r="B47" s="39">
        <v>9</v>
      </c>
      <c r="C47" s="50">
        <f t="shared" si="0"/>
        <v>0</v>
      </c>
      <c r="D47" s="8"/>
      <c r="E47" s="42">
        <f t="shared" si="2"/>
        <v>0</v>
      </c>
      <c r="F47" s="8"/>
      <c r="G47" s="42">
        <f t="shared" si="3"/>
        <v>0</v>
      </c>
      <c r="H47" s="8"/>
      <c r="I47" s="42">
        <f t="shared" si="11"/>
        <v>0</v>
      </c>
      <c r="J47" s="8"/>
      <c r="K47" s="42">
        <f t="shared" si="5"/>
        <v>0</v>
      </c>
      <c r="L47" s="8"/>
      <c r="M47" s="42">
        <f t="shared" si="6"/>
        <v>0</v>
      </c>
      <c r="N47" s="8"/>
      <c r="O47" s="42">
        <f t="shared" si="7"/>
        <v>0</v>
      </c>
      <c r="P47" s="8"/>
      <c r="Q47" s="42">
        <f t="shared" si="8"/>
        <v>0</v>
      </c>
      <c r="R47" s="8"/>
      <c r="S47" s="42">
        <f t="shared" si="12"/>
        <v>0</v>
      </c>
      <c r="T47" s="8"/>
      <c r="U47" s="42">
        <f t="shared" si="10"/>
        <v>0</v>
      </c>
      <c r="V47" s="51" t="str">
        <f t="shared" si="1"/>
        <v>đúng</v>
      </c>
      <c r="W47" s="51" t="str">
        <f>IF(C47='BO HOC'!I46,"Đúng","Sai")</f>
        <v>Sai</v>
      </c>
    </row>
    <row r="48" spans="1:23" ht="21" customHeight="1" hidden="1">
      <c r="A48" s="54" t="s">
        <v>64</v>
      </c>
      <c r="B48" s="44" t="s">
        <v>0</v>
      </c>
      <c r="C48" s="53">
        <f t="shared" si="0"/>
        <v>0</v>
      </c>
      <c r="D48" s="53">
        <f>SUM(D44:D47)</f>
        <v>0</v>
      </c>
      <c r="E48" s="46">
        <f t="shared" si="2"/>
        <v>0</v>
      </c>
      <c r="F48" s="53">
        <f>SUM(F44:F47)</f>
        <v>0</v>
      </c>
      <c r="G48" s="46">
        <f t="shared" si="3"/>
        <v>0</v>
      </c>
      <c r="H48" s="53">
        <f>SUM(H44:H47)</f>
        <v>0</v>
      </c>
      <c r="I48" s="46">
        <f t="shared" si="11"/>
        <v>0</v>
      </c>
      <c r="J48" s="53">
        <f>SUM(J44:J47)</f>
        <v>0</v>
      </c>
      <c r="K48" s="46">
        <f t="shared" si="5"/>
        <v>0</v>
      </c>
      <c r="L48" s="53">
        <f>SUM(L44:L47)</f>
        <v>0</v>
      </c>
      <c r="M48" s="46">
        <f t="shared" si="6"/>
        <v>0</v>
      </c>
      <c r="N48" s="53">
        <f>SUM(N44:N47)</f>
        <v>0</v>
      </c>
      <c r="O48" s="46">
        <f t="shared" si="7"/>
        <v>0</v>
      </c>
      <c r="P48" s="53">
        <f>SUM(P44:P47)</f>
        <v>0</v>
      </c>
      <c r="Q48" s="46">
        <f t="shared" si="8"/>
        <v>0</v>
      </c>
      <c r="R48" s="53">
        <f>SUM(R44:R47)</f>
        <v>0</v>
      </c>
      <c r="S48" s="46">
        <f t="shared" si="12"/>
        <v>0</v>
      </c>
      <c r="T48" s="53">
        <f>SUM(T44:T47)</f>
        <v>0</v>
      </c>
      <c r="U48" s="46">
        <f t="shared" si="10"/>
        <v>0</v>
      </c>
      <c r="V48" s="51" t="str">
        <f t="shared" si="1"/>
        <v>đúng</v>
      </c>
      <c r="W48" s="51" t="str">
        <f>IF(C48='BO HOC'!I47,"Đúng","Sai")</f>
        <v>Sai</v>
      </c>
    </row>
    <row r="49" spans="1:23" ht="21" customHeight="1" hidden="1">
      <c r="A49" s="64" t="s">
        <v>65</v>
      </c>
      <c r="B49" s="39">
        <v>6</v>
      </c>
      <c r="C49" s="50">
        <f t="shared" si="0"/>
        <v>0</v>
      </c>
      <c r="D49" s="8"/>
      <c r="E49" s="42">
        <f t="shared" si="2"/>
        <v>0</v>
      </c>
      <c r="F49" s="8"/>
      <c r="G49" s="42">
        <f>IF($C49&lt;&gt;0,F49/$C49,)</f>
        <v>0</v>
      </c>
      <c r="H49" s="8"/>
      <c r="I49" s="42">
        <f t="shared" si="11"/>
        <v>0</v>
      </c>
      <c r="J49" s="8"/>
      <c r="K49" s="42">
        <f>IF($C49&lt;&gt;0,J49/$C49,)</f>
        <v>0</v>
      </c>
      <c r="L49" s="8"/>
      <c r="M49" s="42">
        <f t="shared" si="6"/>
        <v>0</v>
      </c>
      <c r="N49" s="8"/>
      <c r="O49" s="42">
        <f t="shared" si="7"/>
        <v>0</v>
      </c>
      <c r="P49" s="8"/>
      <c r="Q49" s="42">
        <f t="shared" si="8"/>
        <v>0</v>
      </c>
      <c r="R49" s="8"/>
      <c r="S49" s="42">
        <f>IF($C49&lt;&gt;0,R49/$C49,)</f>
        <v>0</v>
      </c>
      <c r="T49" s="8"/>
      <c r="U49" s="42">
        <f t="shared" si="10"/>
        <v>0</v>
      </c>
      <c r="V49" s="51" t="str">
        <f>IF((D49+F49+H49+J49)&lt;&gt;(L49+N49+P49+R49+T49),"Sai: Số HL &lt;&gt; Số HK","đúng")</f>
        <v>đúng</v>
      </c>
      <c r="W49" s="51" t="str">
        <f>IF(C49='BO HOC'!I48,"Đúng","Sai")</f>
        <v>Sai</v>
      </c>
    </row>
    <row r="50" spans="1:23" ht="21" customHeight="1" hidden="1">
      <c r="A50" s="65"/>
      <c r="B50" s="39">
        <v>7</v>
      </c>
      <c r="C50" s="50">
        <f t="shared" si="0"/>
        <v>0</v>
      </c>
      <c r="D50" s="8"/>
      <c r="E50" s="42">
        <f t="shared" si="2"/>
        <v>0</v>
      </c>
      <c r="F50" s="8"/>
      <c r="G50" s="42">
        <f>IF($C50&lt;&gt;0,F50/$C50,)</f>
        <v>0</v>
      </c>
      <c r="H50" s="8"/>
      <c r="I50" s="42">
        <f t="shared" si="11"/>
        <v>0</v>
      </c>
      <c r="J50" s="8"/>
      <c r="K50" s="42">
        <f>IF($C50&lt;&gt;0,J50/$C50,)</f>
        <v>0</v>
      </c>
      <c r="L50" s="8"/>
      <c r="M50" s="42">
        <f t="shared" si="6"/>
        <v>0</v>
      </c>
      <c r="N50" s="8"/>
      <c r="O50" s="42">
        <f t="shared" si="7"/>
        <v>0</v>
      </c>
      <c r="P50" s="8"/>
      <c r="Q50" s="42">
        <f t="shared" si="8"/>
        <v>0</v>
      </c>
      <c r="R50" s="8"/>
      <c r="S50" s="42">
        <f>IF($C50&lt;&gt;0,R50/$C50,)</f>
        <v>0</v>
      </c>
      <c r="T50" s="8"/>
      <c r="U50" s="42">
        <f t="shared" si="10"/>
        <v>0</v>
      </c>
      <c r="V50" s="51" t="str">
        <f>IF((D50+F50+H50+J50)&lt;&gt;(L50+N50+P50+R50+T50),"Sai: Số HL &lt;&gt; Số HK","đúng")</f>
        <v>đúng</v>
      </c>
      <c r="W50" s="51" t="str">
        <f>IF(C50='BO HOC'!I49,"Đúng","Sai")</f>
        <v>Sai</v>
      </c>
    </row>
    <row r="51" spans="1:23" ht="21" customHeight="1" hidden="1">
      <c r="A51" s="65"/>
      <c r="B51" s="39">
        <v>8</v>
      </c>
      <c r="C51" s="50">
        <f t="shared" si="0"/>
        <v>0</v>
      </c>
      <c r="D51" s="8"/>
      <c r="E51" s="42">
        <f t="shared" si="2"/>
        <v>0</v>
      </c>
      <c r="F51" s="8"/>
      <c r="G51" s="42">
        <f>IF($C51&lt;&gt;0,F51/$C51,)</f>
        <v>0</v>
      </c>
      <c r="H51" s="8"/>
      <c r="I51" s="42">
        <f t="shared" si="11"/>
        <v>0</v>
      </c>
      <c r="J51" s="8"/>
      <c r="K51" s="42">
        <f>IF($C51&lt;&gt;0,J51/$C51,)</f>
        <v>0</v>
      </c>
      <c r="L51" s="8"/>
      <c r="M51" s="42">
        <f t="shared" si="6"/>
        <v>0</v>
      </c>
      <c r="N51" s="8"/>
      <c r="O51" s="42">
        <f t="shared" si="7"/>
        <v>0</v>
      </c>
      <c r="P51" s="8"/>
      <c r="Q51" s="42">
        <f t="shared" si="8"/>
        <v>0</v>
      </c>
      <c r="R51" s="8"/>
      <c r="S51" s="42">
        <f>IF($C51&lt;&gt;0,R51/$C51,)</f>
        <v>0</v>
      </c>
      <c r="T51" s="8"/>
      <c r="U51" s="42">
        <f t="shared" si="10"/>
        <v>0</v>
      </c>
      <c r="V51" s="51" t="str">
        <f>IF((D51+F51+H51+J51)&lt;&gt;(L51+N51+P51+R51+T51),"Sai: Số HL &lt;&gt; Số HK","đúng")</f>
        <v>đúng</v>
      </c>
      <c r="W51" s="51" t="str">
        <f>IF(C51='BO HOC'!I50,"Đúng","Sai")</f>
        <v>Sai</v>
      </c>
    </row>
    <row r="52" spans="1:23" ht="21" customHeight="1" hidden="1">
      <c r="A52" s="66"/>
      <c r="B52" s="39">
        <v>9</v>
      </c>
      <c r="C52" s="50">
        <f t="shared" si="0"/>
        <v>0</v>
      </c>
      <c r="D52" s="8"/>
      <c r="E52" s="42">
        <f t="shared" si="2"/>
        <v>0</v>
      </c>
      <c r="F52" s="8"/>
      <c r="G52" s="42">
        <f>IF($C52&lt;&gt;0,F52/$C52,)</f>
        <v>0</v>
      </c>
      <c r="H52" s="8"/>
      <c r="I52" s="42">
        <f t="shared" si="11"/>
        <v>0</v>
      </c>
      <c r="J52" s="8"/>
      <c r="K52" s="42">
        <f>IF($C52&lt;&gt;0,J52/$C52,)</f>
        <v>0</v>
      </c>
      <c r="L52" s="8"/>
      <c r="M52" s="42">
        <f t="shared" si="6"/>
        <v>0</v>
      </c>
      <c r="N52" s="8"/>
      <c r="O52" s="42">
        <f t="shared" si="7"/>
        <v>0</v>
      </c>
      <c r="P52" s="8"/>
      <c r="Q52" s="42">
        <f t="shared" si="8"/>
        <v>0</v>
      </c>
      <c r="R52" s="8"/>
      <c r="S52" s="42">
        <f>IF($C52&lt;&gt;0,R52/$C52,)</f>
        <v>0</v>
      </c>
      <c r="T52" s="8"/>
      <c r="U52" s="42">
        <f t="shared" si="10"/>
        <v>0</v>
      </c>
      <c r="V52" s="51" t="str">
        <f>IF((D52+F52+H52+J52)&lt;&gt;(L52+N52+P52+R52+T52),"Sai: Số HL &lt;&gt; Số HK","đúng")</f>
        <v>đúng</v>
      </c>
      <c r="W52" s="51" t="str">
        <f>IF(C52='BO HOC'!I51,"Đúng","Sai")</f>
        <v>Sai</v>
      </c>
    </row>
    <row r="53" spans="1:23" ht="21" customHeight="1" hidden="1">
      <c r="A53" s="54" t="s">
        <v>65</v>
      </c>
      <c r="B53" s="56" t="s">
        <v>0</v>
      </c>
      <c r="C53" s="53">
        <f t="shared" si="0"/>
        <v>0</v>
      </c>
      <c r="D53" s="53">
        <f>SUM(D49:D52)</f>
        <v>0</v>
      </c>
      <c r="E53" s="46">
        <f t="shared" si="2"/>
        <v>0</v>
      </c>
      <c r="F53" s="53">
        <f>SUM(F49:F52)</f>
        <v>0</v>
      </c>
      <c r="G53" s="46">
        <f t="shared" si="3"/>
        <v>0</v>
      </c>
      <c r="H53" s="53">
        <f>SUM(H49:H52)</f>
        <v>0</v>
      </c>
      <c r="I53" s="46">
        <f t="shared" si="11"/>
        <v>0</v>
      </c>
      <c r="J53" s="53">
        <f>SUM(J49:J52)</f>
        <v>0</v>
      </c>
      <c r="K53" s="46">
        <f t="shared" si="5"/>
        <v>0</v>
      </c>
      <c r="L53" s="53">
        <f>SUM(L49:L52)</f>
        <v>0</v>
      </c>
      <c r="M53" s="46">
        <f t="shared" si="6"/>
        <v>0</v>
      </c>
      <c r="N53" s="53">
        <f>SUM(N49:N52)</f>
        <v>0</v>
      </c>
      <c r="O53" s="46">
        <f t="shared" si="7"/>
        <v>0</v>
      </c>
      <c r="P53" s="53">
        <f>SUM(P49:P52)</f>
        <v>0</v>
      </c>
      <c r="Q53" s="46">
        <f t="shared" si="8"/>
        <v>0</v>
      </c>
      <c r="R53" s="53">
        <f>SUM(R49:R52)</f>
        <v>0</v>
      </c>
      <c r="S53" s="46">
        <f t="shared" si="12"/>
        <v>0</v>
      </c>
      <c r="T53" s="53">
        <f>SUM(T49:T52)</f>
        <v>0</v>
      </c>
      <c r="U53" s="46">
        <f t="shared" si="10"/>
        <v>0</v>
      </c>
      <c r="V53" s="51" t="str">
        <f>IF((D53+F53+H53+J53)&lt;&gt;(L53+N53+P53+R53+T53),"Sai: Số HL &lt;&gt; Số HK","đúng")</f>
        <v>đúng</v>
      </c>
      <c r="W53" s="51" t="str">
        <f>IF(C53='BO HOC'!I52,"Đúng","Sai")</f>
        <v>Sai</v>
      </c>
    </row>
    <row r="54" spans="1:23" ht="21" customHeight="1" hidden="1">
      <c r="A54" s="64" t="s">
        <v>66</v>
      </c>
      <c r="B54" s="39">
        <v>6</v>
      </c>
      <c r="C54" s="50">
        <f t="shared" si="0"/>
        <v>0</v>
      </c>
      <c r="D54" s="61"/>
      <c r="E54" s="42">
        <f t="shared" si="2"/>
        <v>0</v>
      </c>
      <c r="F54" s="61"/>
      <c r="G54" s="42">
        <f t="shared" si="3"/>
        <v>0</v>
      </c>
      <c r="H54" s="61"/>
      <c r="I54" s="42">
        <f t="shared" si="11"/>
        <v>0</v>
      </c>
      <c r="J54" s="8"/>
      <c r="K54" s="42">
        <f t="shared" si="5"/>
        <v>0</v>
      </c>
      <c r="L54" s="61"/>
      <c r="M54" s="42">
        <f t="shared" si="6"/>
        <v>0</v>
      </c>
      <c r="N54" s="61"/>
      <c r="O54" s="42">
        <f t="shared" si="7"/>
        <v>0</v>
      </c>
      <c r="P54" s="61"/>
      <c r="Q54" s="42">
        <f t="shared" si="8"/>
        <v>0</v>
      </c>
      <c r="R54" s="61"/>
      <c r="S54" s="42">
        <f t="shared" si="12"/>
        <v>0</v>
      </c>
      <c r="T54" s="61"/>
      <c r="U54" s="42">
        <f t="shared" si="10"/>
        <v>0</v>
      </c>
      <c r="V54" s="51" t="str">
        <f t="shared" si="1"/>
        <v>đúng</v>
      </c>
      <c r="W54" s="51" t="str">
        <f>IF(C54='BO HOC'!I53,"Đúng","Sai")</f>
        <v>Sai</v>
      </c>
    </row>
    <row r="55" spans="1:23" ht="21" customHeight="1" hidden="1">
      <c r="A55" s="65"/>
      <c r="B55" s="39">
        <v>7</v>
      </c>
      <c r="C55" s="50">
        <f t="shared" si="0"/>
        <v>0</v>
      </c>
      <c r="D55" s="61"/>
      <c r="E55" s="42">
        <f t="shared" si="2"/>
        <v>0</v>
      </c>
      <c r="F55" s="61"/>
      <c r="G55" s="42">
        <f t="shared" si="3"/>
        <v>0</v>
      </c>
      <c r="H55" s="61"/>
      <c r="I55" s="42">
        <f t="shared" si="11"/>
        <v>0</v>
      </c>
      <c r="J55" s="8"/>
      <c r="K55" s="42">
        <f t="shared" si="5"/>
        <v>0</v>
      </c>
      <c r="L55" s="61"/>
      <c r="M55" s="42">
        <f t="shared" si="6"/>
        <v>0</v>
      </c>
      <c r="N55" s="61"/>
      <c r="O55" s="42">
        <f t="shared" si="7"/>
        <v>0</v>
      </c>
      <c r="P55" s="61"/>
      <c r="Q55" s="42">
        <f t="shared" si="8"/>
        <v>0</v>
      </c>
      <c r="R55" s="61"/>
      <c r="S55" s="42">
        <f t="shared" si="12"/>
        <v>0</v>
      </c>
      <c r="T55" s="61"/>
      <c r="U55" s="42">
        <f t="shared" si="10"/>
        <v>0</v>
      </c>
      <c r="V55" s="51" t="str">
        <f t="shared" si="1"/>
        <v>đúng</v>
      </c>
      <c r="W55" s="51" t="str">
        <f>IF(C55='BO HOC'!I54,"Đúng","Sai")</f>
        <v>Sai</v>
      </c>
    </row>
    <row r="56" spans="1:23" ht="21" customHeight="1" hidden="1">
      <c r="A56" s="65"/>
      <c r="B56" s="39">
        <v>8</v>
      </c>
      <c r="C56" s="50">
        <f t="shared" si="0"/>
        <v>0</v>
      </c>
      <c r="D56" s="61"/>
      <c r="E56" s="42">
        <f t="shared" si="2"/>
        <v>0</v>
      </c>
      <c r="F56" s="61"/>
      <c r="G56" s="42">
        <f t="shared" si="3"/>
        <v>0</v>
      </c>
      <c r="H56" s="61"/>
      <c r="I56" s="42">
        <f t="shared" si="11"/>
        <v>0</v>
      </c>
      <c r="J56" s="8"/>
      <c r="K56" s="42">
        <f t="shared" si="5"/>
        <v>0</v>
      </c>
      <c r="L56" s="61"/>
      <c r="M56" s="42">
        <f t="shared" si="6"/>
        <v>0</v>
      </c>
      <c r="N56" s="61"/>
      <c r="O56" s="42">
        <f t="shared" si="7"/>
        <v>0</v>
      </c>
      <c r="P56" s="61"/>
      <c r="Q56" s="42">
        <f t="shared" si="8"/>
        <v>0</v>
      </c>
      <c r="R56" s="61"/>
      <c r="S56" s="42">
        <f t="shared" si="12"/>
        <v>0</v>
      </c>
      <c r="T56" s="61"/>
      <c r="U56" s="42">
        <f t="shared" si="10"/>
        <v>0</v>
      </c>
      <c r="V56" s="51" t="str">
        <f t="shared" si="1"/>
        <v>đúng</v>
      </c>
      <c r="W56" s="51" t="str">
        <f>IF(C56='BO HOC'!I55,"Đúng","Sai")</f>
        <v>Sai</v>
      </c>
    </row>
    <row r="57" spans="1:23" ht="21" customHeight="1" hidden="1">
      <c r="A57" s="66"/>
      <c r="B57" s="39">
        <v>9</v>
      </c>
      <c r="C57" s="50">
        <f t="shared" si="0"/>
        <v>0</v>
      </c>
      <c r="D57" s="61"/>
      <c r="E57" s="42">
        <f t="shared" si="2"/>
        <v>0</v>
      </c>
      <c r="F57" s="61"/>
      <c r="G57" s="42">
        <f t="shared" si="3"/>
        <v>0</v>
      </c>
      <c r="H57" s="61"/>
      <c r="I57" s="42">
        <f t="shared" si="11"/>
        <v>0</v>
      </c>
      <c r="J57" s="8"/>
      <c r="K57" s="42">
        <f t="shared" si="5"/>
        <v>0</v>
      </c>
      <c r="L57" s="61"/>
      <c r="M57" s="42">
        <f t="shared" si="6"/>
        <v>0</v>
      </c>
      <c r="N57" s="61"/>
      <c r="O57" s="42">
        <f t="shared" si="7"/>
        <v>0</v>
      </c>
      <c r="P57" s="61"/>
      <c r="Q57" s="42">
        <f t="shared" si="8"/>
        <v>0</v>
      </c>
      <c r="R57" s="61"/>
      <c r="S57" s="42">
        <f t="shared" si="12"/>
        <v>0</v>
      </c>
      <c r="T57" s="61"/>
      <c r="U57" s="42">
        <f t="shared" si="10"/>
        <v>0</v>
      </c>
      <c r="V57" s="51" t="str">
        <f t="shared" si="1"/>
        <v>đúng</v>
      </c>
      <c r="W57" s="51" t="str">
        <f>IF(C57='BO HOC'!I56,"Đúng","Sai")</f>
        <v>Sai</v>
      </c>
    </row>
    <row r="58" spans="1:23" ht="21" customHeight="1" hidden="1">
      <c r="A58" s="54" t="s">
        <v>66</v>
      </c>
      <c r="B58" s="56" t="s">
        <v>0</v>
      </c>
      <c r="C58" s="53">
        <f>IF((D58+F58+H58+J58)&lt;&gt;(L58+N58+P58+R58+T58),,(D58+F58+H58+J58))</f>
        <v>0</v>
      </c>
      <c r="D58" s="53">
        <f>SUM(D54:D57)</f>
        <v>0</v>
      </c>
      <c r="E58" s="46">
        <f t="shared" si="2"/>
        <v>0</v>
      </c>
      <c r="F58" s="53">
        <f>SUM(F54:F57)</f>
        <v>0</v>
      </c>
      <c r="G58" s="46">
        <f t="shared" si="3"/>
        <v>0</v>
      </c>
      <c r="H58" s="53">
        <f>SUM(H54:H57)</f>
        <v>0</v>
      </c>
      <c r="I58" s="46">
        <f t="shared" si="11"/>
        <v>0</v>
      </c>
      <c r="J58" s="53">
        <f>SUM(J54:J57)</f>
        <v>0</v>
      </c>
      <c r="K58" s="46">
        <f t="shared" si="5"/>
        <v>0</v>
      </c>
      <c r="L58" s="53">
        <f>SUM(L54:L57)</f>
        <v>0</v>
      </c>
      <c r="M58" s="46">
        <f t="shared" si="6"/>
        <v>0</v>
      </c>
      <c r="N58" s="53">
        <f>SUM(N54:N57)</f>
        <v>0</v>
      </c>
      <c r="O58" s="46">
        <f t="shared" si="7"/>
        <v>0</v>
      </c>
      <c r="P58" s="53">
        <f>SUM(P54:P57)</f>
        <v>0</v>
      </c>
      <c r="Q58" s="46">
        <f t="shared" si="8"/>
        <v>0</v>
      </c>
      <c r="R58" s="53">
        <f>SUM(R54:R57)</f>
        <v>0</v>
      </c>
      <c r="S58" s="46">
        <f t="shared" si="12"/>
        <v>0</v>
      </c>
      <c r="T58" s="53">
        <f>SUM(T54:T57)</f>
        <v>0</v>
      </c>
      <c r="U58" s="46">
        <f t="shared" si="10"/>
        <v>0</v>
      </c>
      <c r="V58" s="51" t="str">
        <f t="shared" si="1"/>
        <v>đúng</v>
      </c>
      <c r="W58" s="51" t="str">
        <f>IF(C58='BO HOC'!I57,"Đúng","Sai")</f>
        <v>Sai</v>
      </c>
    </row>
    <row r="59" spans="1:23" ht="21" customHeight="1" hidden="1">
      <c r="A59" s="64" t="s">
        <v>67</v>
      </c>
      <c r="B59" s="39">
        <v>6</v>
      </c>
      <c r="C59" s="50">
        <f t="shared" si="0"/>
        <v>0</v>
      </c>
      <c r="D59" s="8"/>
      <c r="E59" s="42">
        <f>IF($C59&lt;&gt;0,D59/$C59,)</f>
        <v>0</v>
      </c>
      <c r="F59" s="8"/>
      <c r="G59" s="42">
        <f>IF($C59&lt;&gt;0,F59/$C59,)</f>
        <v>0</v>
      </c>
      <c r="H59" s="8"/>
      <c r="I59" s="42">
        <f>IF($C59&lt;&gt;0,H59/$C59,)</f>
        <v>0</v>
      </c>
      <c r="J59" s="8"/>
      <c r="K59" s="42">
        <f>IF($C59&lt;&gt;0,J59/$C59,)</f>
        <v>0</v>
      </c>
      <c r="L59" s="8"/>
      <c r="M59" s="42">
        <f>IF($C59&lt;&gt;0,L59/$C59,)</f>
        <v>0</v>
      </c>
      <c r="N59" s="8"/>
      <c r="O59" s="42">
        <f>IF($C59&lt;&gt;0,N59/$C59,)</f>
        <v>0</v>
      </c>
      <c r="P59" s="8"/>
      <c r="Q59" s="42">
        <f>IF($C59&lt;&gt;0,P59/$C59,)</f>
        <v>0</v>
      </c>
      <c r="R59" s="8"/>
      <c r="S59" s="42">
        <f>IF($C59&lt;&gt;0,R59/$C59,)</f>
        <v>0</v>
      </c>
      <c r="T59" s="8"/>
      <c r="U59" s="42">
        <f>IF($C59&lt;&gt;0,T59/$C59,)</f>
        <v>0</v>
      </c>
      <c r="V59" s="51" t="str">
        <f t="shared" si="1"/>
        <v>đúng</v>
      </c>
      <c r="W59" s="51" t="str">
        <f>IF(C59='BO HOC'!I58,"Đúng","Sai")</f>
        <v>Sai</v>
      </c>
    </row>
    <row r="60" spans="1:23" ht="21" customHeight="1" hidden="1">
      <c r="A60" s="65"/>
      <c r="B60" s="39">
        <v>7</v>
      </c>
      <c r="C60" s="50">
        <f t="shared" si="0"/>
        <v>0</v>
      </c>
      <c r="D60" s="8"/>
      <c r="E60" s="42">
        <f>IF($C60&lt;&gt;0,D60/$C60,)</f>
        <v>0</v>
      </c>
      <c r="F60" s="8"/>
      <c r="G60" s="42">
        <f>IF($C60&lt;&gt;0,F60/$C60,)</f>
        <v>0</v>
      </c>
      <c r="H60" s="8"/>
      <c r="I60" s="42">
        <f>IF($C60&lt;&gt;0,H60/$C60,)</f>
        <v>0</v>
      </c>
      <c r="J60" s="8"/>
      <c r="K60" s="42">
        <f>IF($C60&lt;&gt;0,J60/$C60,)</f>
        <v>0</v>
      </c>
      <c r="L60" s="8"/>
      <c r="M60" s="42">
        <f>IF($C60&lt;&gt;0,L60/$C60,)</f>
        <v>0</v>
      </c>
      <c r="N60" s="8"/>
      <c r="O60" s="42">
        <f>IF($C60&lt;&gt;0,N60/$C60,)</f>
        <v>0</v>
      </c>
      <c r="P60" s="8"/>
      <c r="Q60" s="42">
        <f>IF($C60&lt;&gt;0,P60/$C60,)</f>
        <v>0</v>
      </c>
      <c r="R60" s="8"/>
      <c r="S60" s="42">
        <f>IF($C60&lt;&gt;0,R60/$C60,)</f>
        <v>0</v>
      </c>
      <c r="T60" s="8"/>
      <c r="U60" s="42">
        <f>IF($C60&lt;&gt;0,T60/$C60,)</f>
        <v>0</v>
      </c>
      <c r="V60" s="51" t="str">
        <f t="shared" si="1"/>
        <v>đúng</v>
      </c>
      <c r="W60" s="51" t="str">
        <f>IF(C60='BO HOC'!I59,"Đúng","Sai")</f>
        <v>Sai</v>
      </c>
    </row>
    <row r="61" spans="1:23" ht="21" customHeight="1" hidden="1">
      <c r="A61" s="65"/>
      <c r="B61" s="39">
        <v>8</v>
      </c>
      <c r="C61" s="50">
        <f t="shared" si="0"/>
        <v>0</v>
      </c>
      <c r="D61" s="8"/>
      <c r="E61" s="42">
        <f>IF($C61&lt;&gt;0,D61/$C61,)</f>
        <v>0</v>
      </c>
      <c r="F61" s="8"/>
      <c r="G61" s="42">
        <f>IF($C61&lt;&gt;0,F61/$C61,)</f>
        <v>0</v>
      </c>
      <c r="H61" s="8"/>
      <c r="I61" s="42">
        <f>IF($C61&lt;&gt;0,H61/$C61,)</f>
        <v>0</v>
      </c>
      <c r="J61" s="8"/>
      <c r="K61" s="42">
        <f>IF($C61&lt;&gt;0,J61/$C61,)</f>
        <v>0</v>
      </c>
      <c r="L61" s="8"/>
      <c r="M61" s="42">
        <f>IF($C61&lt;&gt;0,L61/$C61,)</f>
        <v>0</v>
      </c>
      <c r="N61" s="8"/>
      <c r="O61" s="42">
        <f>IF($C61&lt;&gt;0,N61/$C61,)</f>
        <v>0</v>
      </c>
      <c r="P61" s="8"/>
      <c r="Q61" s="42">
        <f>IF($C61&lt;&gt;0,P61/$C61,)</f>
        <v>0</v>
      </c>
      <c r="R61" s="8"/>
      <c r="S61" s="42">
        <f>IF($C61&lt;&gt;0,R61/$C61,)</f>
        <v>0</v>
      </c>
      <c r="T61" s="8"/>
      <c r="U61" s="42">
        <f>IF($C61&lt;&gt;0,T61/$C61,)</f>
        <v>0</v>
      </c>
      <c r="V61" s="51" t="str">
        <f t="shared" si="1"/>
        <v>đúng</v>
      </c>
      <c r="W61" s="51" t="str">
        <f>IF(C61='BO HOC'!I60,"Đúng","Sai")</f>
        <v>Sai</v>
      </c>
    </row>
    <row r="62" spans="1:23" ht="21" customHeight="1" hidden="1">
      <c r="A62" s="66"/>
      <c r="B62" s="39">
        <v>9</v>
      </c>
      <c r="C62" s="50">
        <f t="shared" si="0"/>
        <v>0</v>
      </c>
      <c r="D62" s="8"/>
      <c r="E62" s="42">
        <f>IF($C62&lt;&gt;0,D62/$C62,)</f>
        <v>0</v>
      </c>
      <c r="F62" s="8"/>
      <c r="G62" s="42">
        <f>IF($C62&lt;&gt;0,F62/$C62,)</f>
        <v>0</v>
      </c>
      <c r="H62" s="8"/>
      <c r="I62" s="42">
        <f>IF($C62&lt;&gt;0,H62/$C62,)</f>
        <v>0</v>
      </c>
      <c r="J62" s="8"/>
      <c r="K62" s="42">
        <f>IF($C62&lt;&gt;0,J62/$C62,)</f>
        <v>0</v>
      </c>
      <c r="L62" s="8"/>
      <c r="M62" s="42">
        <f>IF($C62&lt;&gt;0,L62/$C62,)</f>
        <v>0</v>
      </c>
      <c r="N62" s="8"/>
      <c r="O62" s="42">
        <f>IF($C62&lt;&gt;0,N62/$C62,)</f>
        <v>0</v>
      </c>
      <c r="P62" s="8"/>
      <c r="Q62" s="42">
        <f>IF($C62&lt;&gt;0,P62/$C62,)</f>
        <v>0</v>
      </c>
      <c r="R62" s="8"/>
      <c r="S62" s="42">
        <f>IF($C62&lt;&gt;0,R62/$C62,)</f>
        <v>0</v>
      </c>
      <c r="T62" s="8"/>
      <c r="U62" s="42">
        <f>IF($C62&lt;&gt;0,T62/$C62,)</f>
        <v>0</v>
      </c>
      <c r="V62" s="51" t="str">
        <f t="shared" si="1"/>
        <v>đúng</v>
      </c>
      <c r="W62" s="51" t="str">
        <f>IF(C62='BO HOC'!I61,"Đúng","Sai")</f>
        <v>Sai</v>
      </c>
    </row>
    <row r="63" spans="1:23" ht="21" customHeight="1" hidden="1">
      <c r="A63" s="54" t="s">
        <v>67</v>
      </c>
      <c r="B63" s="44" t="s">
        <v>0</v>
      </c>
      <c r="C63" s="53">
        <f>IF((D63+F63+H63+J63)&lt;&gt;(L63+N63+P63+R63+T63),,(D63+F63+H63+J63))</f>
        <v>0</v>
      </c>
      <c r="D63" s="53">
        <f>SUM(D59:D62)</f>
        <v>0</v>
      </c>
      <c r="E63" s="46">
        <f t="shared" si="2"/>
        <v>0</v>
      </c>
      <c r="F63" s="53">
        <f>SUM(F59:F62)</f>
        <v>0</v>
      </c>
      <c r="G63" s="46">
        <f t="shared" si="3"/>
        <v>0</v>
      </c>
      <c r="H63" s="53">
        <f>SUM(H59:H62)</f>
        <v>0</v>
      </c>
      <c r="I63" s="46">
        <f t="shared" si="11"/>
        <v>0</v>
      </c>
      <c r="J63" s="53">
        <f>SUM(J59:J62)</f>
        <v>0</v>
      </c>
      <c r="K63" s="46">
        <f t="shared" si="5"/>
        <v>0</v>
      </c>
      <c r="L63" s="53">
        <f>SUM(L59:L62)</f>
        <v>0</v>
      </c>
      <c r="M63" s="46">
        <f t="shared" si="6"/>
        <v>0</v>
      </c>
      <c r="N63" s="53">
        <f>SUM(N59:N62)</f>
        <v>0</v>
      </c>
      <c r="O63" s="46">
        <f t="shared" si="7"/>
        <v>0</v>
      </c>
      <c r="P63" s="53">
        <f>SUM(P59:P62)</f>
        <v>0</v>
      </c>
      <c r="Q63" s="46">
        <f t="shared" si="8"/>
        <v>0</v>
      </c>
      <c r="R63" s="53">
        <f>SUM(R59:R62)</f>
        <v>0</v>
      </c>
      <c r="S63" s="46">
        <f t="shared" si="12"/>
        <v>0</v>
      </c>
      <c r="T63" s="53">
        <f>SUM(T59:T62)</f>
        <v>0</v>
      </c>
      <c r="U63" s="46">
        <f t="shared" si="10"/>
        <v>0</v>
      </c>
      <c r="V63" s="51" t="str">
        <f t="shared" si="1"/>
        <v>đúng</v>
      </c>
      <c r="W63" s="51" t="str">
        <f>IF(C63='BO HOC'!I62,"Đúng","Sai")</f>
        <v>Sai</v>
      </c>
    </row>
    <row r="64" spans="1:23" ht="21" customHeight="1" hidden="1">
      <c r="A64" s="64" t="s">
        <v>68</v>
      </c>
      <c r="B64" s="39">
        <v>6</v>
      </c>
      <c r="C64" s="50">
        <f t="shared" si="0"/>
        <v>0</v>
      </c>
      <c r="D64" s="8"/>
      <c r="E64" s="42">
        <f t="shared" si="2"/>
        <v>0</v>
      </c>
      <c r="F64" s="8"/>
      <c r="G64" s="42">
        <f t="shared" si="3"/>
        <v>0</v>
      </c>
      <c r="H64" s="8"/>
      <c r="I64" s="42">
        <f t="shared" si="11"/>
        <v>0</v>
      </c>
      <c r="J64" s="8"/>
      <c r="K64" s="42">
        <f t="shared" si="5"/>
        <v>0</v>
      </c>
      <c r="L64" s="8"/>
      <c r="M64" s="42">
        <f t="shared" si="6"/>
        <v>0</v>
      </c>
      <c r="N64" s="8"/>
      <c r="O64" s="42">
        <f t="shared" si="7"/>
        <v>0</v>
      </c>
      <c r="P64" s="8"/>
      <c r="Q64" s="42">
        <f t="shared" si="8"/>
        <v>0</v>
      </c>
      <c r="R64" s="8"/>
      <c r="S64" s="42">
        <f t="shared" si="12"/>
        <v>0</v>
      </c>
      <c r="T64" s="8"/>
      <c r="U64" s="42">
        <f t="shared" si="10"/>
        <v>0</v>
      </c>
      <c r="V64" s="51" t="str">
        <f t="shared" si="1"/>
        <v>đúng</v>
      </c>
      <c r="W64" s="51" t="str">
        <f>IF(C64='BO HOC'!I63,"Đúng","Sai")</f>
        <v>Sai</v>
      </c>
    </row>
    <row r="65" spans="1:23" ht="21" customHeight="1" hidden="1">
      <c r="A65" s="65"/>
      <c r="B65" s="39">
        <v>7</v>
      </c>
      <c r="C65" s="50">
        <f t="shared" si="0"/>
        <v>0</v>
      </c>
      <c r="D65" s="8"/>
      <c r="E65" s="42">
        <f t="shared" si="2"/>
        <v>0</v>
      </c>
      <c r="F65" s="8"/>
      <c r="G65" s="42">
        <f t="shared" si="3"/>
        <v>0</v>
      </c>
      <c r="H65" s="8"/>
      <c r="I65" s="42">
        <f t="shared" si="11"/>
        <v>0</v>
      </c>
      <c r="J65" s="8"/>
      <c r="K65" s="42">
        <f t="shared" si="5"/>
        <v>0</v>
      </c>
      <c r="L65" s="8"/>
      <c r="M65" s="42">
        <f t="shared" si="6"/>
        <v>0</v>
      </c>
      <c r="N65" s="8"/>
      <c r="O65" s="42">
        <f t="shared" si="7"/>
        <v>0</v>
      </c>
      <c r="P65" s="8"/>
      <c r="Q65" s="42">
        <f t="shared" si="8"/>
        <v>0</v>
      </c>
      <c r="R65" s="8"/>
      <c r="S65" s="42">
        <f t="shared" si="12"/>
        <v>0</v>
      </c>
      <c r="T65" s="8"/>
      <c r="U65" s="42">
        <f t="shared" si="10"/>
        <v>0</v>
      </c>
      <c r="V65" s="51" t="str">
        <f t="shared" si="1"/>
        <v>đúng</v>
      </c>
      <c r="W65" s="51" t="str">
        <f>IF(C65='BO HOC'!I64,"Đúng","Sai")</f>
        <v>Sai</v>
      </c>
    </row>
    <row r="66" spans="1:23" ht="21" customHeight="1" hidden="1">
      <c r="A66" s="65"/>
      <c r="B66" s="39">
        <v>8</v>
      </c>
      <c r="C66" s="50">
        <f t="shared" si="0"/>
        <v>0</v>
      </c>
      <c r="D66" s="8"/>
      <c r="E66" s="42">
        <f t="shared" si="2"/>
        <v>0</v>
      </c>
      <c r="F66" s="8"/>
      <c r="G66" s="42">
        <f t="shared" si="3"/>
        <v>0</v>
      </c>
      <c r="H66" s="8"/>
      <c r="I66" s="42">
        <f t="shared" si="11"/>
        <v>0</v>
      </c>
      <c r="J66" s="8"/>
      <c r="K66" s="42">
        <f t="shared" si="5"/>
        <v>0</v>
      </c>
      <c r="L66" s="8"/>
      <c r="M66" s="42">
        <f t="shared" si="6"/>
        <v>0</v>
      </c>
      <c r="N66" s="8"/>
      <c r="O66" s="42">
        <f t="shared" si="7"/>
        <v>0</v>
      </c>
      <c r="P66" s="8"/>
      <c r="Q66" s="42">
        <f t="shared" si="8"/>
        <v>0</v>
      </c>
      <c r="R66" s="8"/>
      <c r="S66" s="42">
        <f t="shared" si="12"/>
        <v>0</v>
      </c>
      <c r="T66" s="8"/>
      <c r="U66" s="42">
        <f t="shared" si="10"/>
        <v>0</v>
      </c>
      <c r="V66" s="51" t="str">
        <f t="shared" si="1"/>
        <v>đúng</v>
      </c>
      <c r="W66" s="51" t="str">
        <f>IF(C66='BO HOC'!I65,"Đúng","Sai")</f>
        <v>Sai</v>
      </c>
    </row>
    <row r="67" spans="1:23" ht="21" customHeight="1" hidden="1">
      <c r="A67" s="66"/>
      <c r="B67" s="39">
        <v>9</v>
      </c>
      <c r="C67" s="50">
        <f t="shared" si="0"/>
        <v>0</v>
      </c>
      <c r="D67" s="8"/>
      <c r="E67" s="42">
        <f t="shared" si="2"/>
        <v>0</v>
      </c>
      <c r="F67" s="8"/>
      <c r="G67" s="42">
        <f t="shared" si="3"/>
        <v>0</v>
      </c>
      <c r="H67" s="8"/>
      <c r="I67" s="42">
        <f t="shared" si="11"/>
        <v>0</v>
      </c>
      <c r="J67" s="8"/>
      <c r="K67" s="42">
        <f t="shared" si="5"/>
        <v>0</v>
      </c>
      <c r="L67" s="8"/>
      <c r="M67" s="42">
        <f t="shared" si="6"/>
        <v>0</v>
      </c>
      <c r="N67" s="8"/>
      <c r="O67" s="42">
        <f t="shared" si="7"/>
        <v>0</v>
      </c>
      <c r="P67" s="8"/>
      <c r="Q67" s="42">
        <f t="shared" si="8"/>
        <v>0</v>
      </c>
      <c r="R67" s="8"/>
      <c r="S67" s="42">
        <f t="shared" si="12"/>
        <v>0</v>
      </c>
      <c r="T67" s="8"/>
      <c r="U67" s="42">
        <f t="shared" si="10"/>
        <v>0</v>
      </c>
      <c r="V67" s="51" t="str">
        <f t="shared" si="1"/>
        <v>đúng</v>
      </c>
      <c r="W67" s="51" t="str">
        <f>IF(C67='BO HOC'!I66,"Đúng","Sai")</f>
        <v>Sai</v>
      </c>
    </row>
    <row r="68" spans="1:23" ht="21" customHeight="1" hidden="1">
      <c r="A68" s="54" t="s">
        <v>68</v>
      </c>
      <c r="B68" s="44" t="s">
        <v>0</v>
      </c>
      <c r="C68" s="53">
        <f>IF((D68+F68+H68+J68)&lt;&gt;(L68+N68+P68+R68+T68),,(D68+F68+H68+J68))</f>
        <v>0</v>
      </c>
      <c r="D68" s="53">
        <f>SUM(D64:D67)</f>
        <v>0</v>
      </c>
      <c r="E68" s="46">
        <f t="shared" si="2"/>
        <v>0</v>
      </c>
      <c r="F68" s="53">
        <f>SUM(F64:F67)</f>
        <v>0</v>
      </c>
      <c r="G68" s="46">
        <f t="shared" si="3"/>
        <v>0</v>
      </c>
      <c r="H68" s="53">
        <f>SUM(H64:H67)</f>
        <v>0</v>
      </c>
      <c r="I68" s="46">
        <f t="shared" si="11"/>
        <v>0</v>
      </c>
      <c r="J68" s="53">
        <f>SUM(J64:J67)</f>
        <v>0</v>
      </c>
      <c r="K68" s="46">
        <f t="shared" si="5"/>
        <v>0</v>
      </c>
      <c r="L68" s="53">
        <f>SUM(L64:L67)</f>
        <v>0</v>
      </c>
      <c r="M68" s="46">
        <f t="shared" si="6"/>
        <v>0</v>
      </c>
      <c r="N68" s="53">
        <f>SUM(N64:N67)</f>
        <v>0</v>
      </c>
      <c r="O68" s="46">
        <f t="shared" si="7"/>
        <v>0</v>
      </c>
      <c r="P68" s="53">
        <f>SUM(P64:P67)</f>
        <v>0</v>
      </c>
      <c r="Q68" s="46">
        <f t="shared" si="8"/>
        <v>0</v>
      </c>
      <c r="R68" s="53">
        <f>SUM(R64:R67)</f>
        <v>0</v>
      </c>
      <c r="S68" s="46">
        <f t="shared" si="12"/>
        <v>0</v>
      </c>
      <c r="T68" s="53">
        <f>SUM(T64:T67)</f>
        <v>0</v>
      </c>
      <c r="U68" s="46">
        <f t="shared" si="10"/>
        <v>0</v>
      </c>
      <c r="V68" s="51" t="str">
        <f t="shared" si="1"/>
        <v>đúng</v>
      </c>
      <c r="W68" s="51" t="str">
        <f>IF(C68='BO HOC'!I67,"Đúng","Sai")</f>
        <v>Sai</v>
      </c>
    </row>
    <row r="69" spans="1:23" ht="21" customHeight="1" hidden="1">
      <c r="A69" s="64" t="s">
        <v>75</v>
      </c>
      <c r="B69" s="39">
        <v>6</v>
      </c>
      <c r="C69" s="50">
        <f t="shared" si="0"/>
        <v>110</v>
      </c>
      <c r="D69" s="50">
        <f aca="true" t="shared" si="13" ref="D69:T69">SUMIF($B$9:$B$68,"6",D$9:D$68)</f>
        <v>84</v>
      </c>
      <c r="E69" s="42">
        <f t="shared" si="2"/>
        <v>0.7636363636363637</v>
      </c>
      <c r="F69" s="50">
        <f t="shared" si="13"/>
        <v>26</v>
      </c>
      <c r="G69" s="42">
        <f t="shared" si="3"/>
        <v>0.23636363636363636</v>
      </c>
      <c r="H69" s="50">
        <f t="shared" si="13"/>
        <v>0</v>
      </c>
      <c r="I69" s="42">
        <f t="shared" si="11"/>
        <v>0</v>
      </c>
      <c r="J69" s="50">
        <f t="shared" si="13"/>
        <v>0</v>
      </c>
      <c r="K69" s="42">
        <f t="shared" si="5"/>
        <v>0</v>
      </c>
      <c r="L69" s="50">
        <f t="shared" si="13"/>
        <v>11</v>
      </c>
      <c r="M69" s="42">
        <f t="shared" si="6"/>
        <v>0.1</v>
      </c>
      <c r="N69" s="50">
        <f t="shared" si="13"/>
        <v>35</v>
      </c>
      <c r="O69" s="42">
        <f t="shared" si="7"/>
        <v>0.3181818181818182</v>
      </c>
      <c r="P69" s="50">
        <f t="shared" si="13"/>
        <v>36</v>
      </c>
      <c r="Q69" s="42">
        <f t="shared" si="8"/>
        <v>0.32727272727272727</v>
      </c>
      <c r="R69" s="50">
        <f t="shared" si="13"/>
        <v>28</v>
      </c>
      <c r="S69" s="42">
        <f t="shared" si="12"/>
        <v>0.2545454545454545</v>
      </c>
      <c r="T69" s="50">
        <f t="shared" si="13"/>
        <v>0</v>
      </c>
      <c r="U69" s="42">
        <f t="shared" si="10"/>
        <v>0</v>
      </c>
      <c r="V69" s="51" t="str">
        <f t="shared" si="1"/>
        <v>đúng</v>
      </c>
      <c r="W69" s="51" t="str">
        <f>IF(C69='BO HOC'!I68,"Đúng","Sai")</f>
        <v>Sai</v>
      </c>
    </row>
    <row r="70" spans="1:23" ht="21" customHeight="1" hidden="1">
      <c r="A70" s="65"/>
      <c r="B70" s="39">
        <v>7</v>
      </c>
      <c r="C70" s="50">
        <f t="shared" si="0"/>
        <v>97</v>
      </c>
      <c r="D70" s="50">
        <f aca="true" t="shared" si="14" ref="D70:T70">SUMIF($B$9:$B$68,"7",D$9:D$68)</f>
        <v>72</v>
      </c>
      <c r="E70" s="42">
        <f t="shared" si="2"/>
        <v>0.7422680412371134</v>
      </c>
      <c r="F70" s="50">
        <f t="shared" si="14"/>
        <v>22</v>
      </c>
      <c r="G70" s="42">
        <f t="shared" si="3"/>
        <v>0.2268041237113402</v>
      </c>
      <c r="H70" s="50">
        <f t="shared" si="14"/>
        <v>3</v>
      </c>
      <c r="I70" s="42">
        <f t="shared" si="11"/>
        <v>0.030927835051546393</v>
      </c>
      <c r="J70" s="50">
        <f t="shared" si="14"/>
        <v>0</v>
      </c>
      <c r="K70" s="42">
        <f t="shared" si="5"/>
        <v>0</v>
      </c>
      <c r="L70" s="50">
        <f t="shared" si="14"/>
        <v>16</v>
      </c>
      <c r="M70" s="42">
        <f t="shared" si="6"/>
        <v>0.16494845360824742</v>
      </c>
      <c r="N70" s="50">
        <f t="shared" si="14"/>
        <v>32</v>
      </c>
      <c r="O70" s="42">
        <f t="shared" si="7"/>
        <v>0.32989690721649484</v>
      </c>
      <c r="P70" s="50">
        <f t="shared" si="14"/>
        <v>33</v>
      </c>
      <c r="Q70" s="42">
        <f t="shared" si="8"/>
        <v>0.3402061855670103</v>
      </c>
      <c r="R70" s="50">
        <f t="shared" si="14"/>
        <v>16</v>
      </c>
      <c r="S70" s="42">
        <f t="shared" si="12"/>
        <v>0.16494845360824742</v>
      </c>
      <c r="T70" s="50">
        <f t="shared" si="14"/>
        <v>0</v>
      </c>
      <c r="U70" s="42">
        <f t="shared" si="10"/>
        <v>0</v>
      </c>
      <c r="V70" s="51" t="str">
        <f t="shared" si="1"/>
        <v>đúng</v>
      </c>
      <c r="W70" s="51" t="str">
        <f>IF(C70='BO HOC'!I69,"Đúng","Sai")</f>
        <v>Sai</v>
      </c>
    </row>
    <row r="71" spans="1:23" ht="21" customHeight="1" hidden="1">
      <c r="A71" s="65"/>
      <c r="B71" s="39">
        <v>8</v>
      </c>
      <c r="C71" s="50">
        <f t="shared" si="0"/>
        <v>93</v>
      </c>
      <c r="D71" s="50">
        <f aca="true" t="shared" si="15" ref="D71:T71">SUMIF($B$9:$B$68,"8",D$9:D$68)</f>
        <v>76</v>
      </c>
      <c r="E71" s="42">
        <f t="shared" si="2"/>
        <v>0.8172043010752689</v>
      </c>
      <c r="F71" s="50">
        <f t="shared" si="15"/>
        <v>16</v>
      </c>
      <c r="G71" s="42">
        <f t="shared" si="3"/>
        <v>0.17204301075268819</v>
      </c>
      <c r="H71" s="50">
        <f t="shared" si="15"/>
        <v>1</v>
      </c>
      <c r="I71" s="42">
        <f t="shared" si="11"/>
        <v>0.010752688172043012</v>
      </c>
      <c r="J71" s="50">
        <f t="shared" si="15"/>
        <v>0</v>
      </c>
      <c r="K71" s="42">
        <f t="shared" si="5"/>
        <v>0</v>
      </c>
      <c r="L71" s="50">
        <f t="shared" si="15"/>
        <v>11</v>
      </c>
      <c r="M71" s="42">
        <f t="shared" si="6"/>
        <v>0.11827956989247312</v>
      </c>
      <c r="N71" s="50">
        <f t="shared" si="15"/>
        <v>26</v>
      </c>
      <c r="O71" s="42">
        <f t="shared" si="7"/>
        <v>0.27956989247311825</v>
      </c>
      <c r="P71" s="50">
        <f t="shared" si="15"/>
        <v>39</v>
      </c>
      <c r="Q71" s="42">
        <f t="shared" si="8"/>
        <v>0.41935483870967744</v>
      </c>
      <c r="R71" s="50">
        <f t="shared" si="15"/>
        <v>17</v>
      </c>
      <c r="S71" s="42">
        <f t="shared" si="12"/>
        <v>0.1827956989247312</v>
      </c>
      <c r="T71" s="50">
        <f t="shared" si="15"/>
        <v>0</v>
      </c>
      <c r="U71" s="42">
        <f t="shared" si="10"/>
        <v>0</v>
      </c>
      <c r="V71" s="51" t="str">
        <f t="shared" si="1"/>
        <v>đúng</v>
      </c>
      <c r="W71" s="51" t="str">
        <f>IF(C71='BO HOC'!I70,"Đúng","Sai")</f>
        <v>Sai</v>
      </c>
    </row>
    <row r="72" spans="1:23" ht="21" customHeight="1" hidden="1">
      <c r="A72" s="66"/>
      <c r="B72" s="39">
        <v>9</v>
      </c>
      <c r="C72" s="50">
        <f t="shared" si="0"/>
        <v>91</v>
      </c>
      <c r="D72" s="50">
        <f aca="true" t="shared" si="16" ref="D72:T72">SUMIF($B$9:$B$68,"9",D$9:D$68)</f>
        <v>64</v>
      </c>
      <c r="E72" s="42">
        <f t="shared" si="2"/>
        <v>0.7032967032967034</v>
      </c>
      <c r="F72" s="50">
        <f t="shared" si="16"/>
        <v>23</v>
      </c>
      <c r="G72" s="42">
        <f t="shared" si="3"/>
        <v>0.25274725274725274</v>
      </c>
      <c r="H72" s="50">
        <f t="shared" si="16"/>
        <v>4</v>
      </c>
      <c r="I72" s="42">
        <f t="shared" si="11"/>
        <v>0.04395604395604396</v>
      </c>
      <c r="J72" s="50">
        <f t="shared" si="16"/>
        <v>0</v>
      </c>
      <c r="K72" s="42">
        <f t="shared" si="5"/>
        <v>0</v>
      </c>
      <c r="L72" s="50">
        <f t="shared" si="16"/>
        <v>8</v>
      </c>
      <c r="M72" s="42">
        <f t="shared" si="6"/>
        <v>0.08791208791208792</v>
      </c>
      <c r="N72" s="50">
        <f t="shared" si="16"/>
        <v>23</v>
      </c>
      <c r="O72" s="42">
        <f t="shared" si="7"/>
        <v>0.25274725274725274</v>
      </c>
      <c r="P72" s="50">
        <f t="shared" si="16"/>
        <v>43</v>
      </c>
      <c r="Q72" s="42">
        <f t="shared" si="8"/>
        <v>0.4725274725274725</v>
      </c>
      <c r="R72" s="50">
        <f t="shared" si="16"/>
        <v>17</v>
      </c>
      <c r="S72" s="42">
        <f t="shared" si="12"/>
        <v>0.18681318681318682</v>
      </c>
      <c r="T72" s="50">
        <f t="shared" si="16"/>
        <v>0</v>
      </c>
      <c r="U72" s="42">
        <f t="shared" si="10"/>
        <v>0</v>
      </c>
      <c r="V72" s="51" t="str">
        <f t="shared" si="1"/>
        <v>đúng</v>
      </c>
      <c r="W72" s="51" t="str">
        <f>IF(C72='BO HOC'!I71,"Đúng","Sai")</f>
        <v>Sai</v>
      </c>
    </row>
    <row r="73" spans="1:23" ht="21" customHeight="1" hidden="1">
      <c r="A73" s="54" t="s">
        <v>69</v>
      </c>
      <c r="B73" s="57" t="s">
        <v>0</v>
      </c>
      <c r="C73" s="62">
        <f>IF((D73+F73+H73+J73)&lt;&gt;(L73+N73+P73+R73+T73),,(D73+F73+H73+J73))</f>
        <v>391</v>
      </c>
      <c r="D73" s="62">
        <f>SUM(D69:D72)</f>
        <v>296</v>
      </c>
      <c r="E73" s="63">
        <f t="shared" si="2"/>
        <v>0.7570332480818415</v>
      </c>
      <c r="F73" s="62">
        <f>SUM(F69:F72)</f>
        <v>87</v>
      </c>
      <c r="G73" s="63">
        <f t="shared" si="3"/>
        <v>0.22250639386189258</v>
      </c>
      <c r="H73" s="62">
        <f>SUM(H69:H72)</f>
        <v>8</v>
      </c>
      <c r="I73" s="63">
        <f>IF($C73&lt;&gt;0,H73/$C73,)</f>
        <v>0.020460358056265986</v>
      </c>
      <c r="J73" s="62">
        <f>SUM(J69:J72)</f>
        <v>0</v>
      </c>
      <c r="K73" s="63">
        <f t="shared" si="5"/>
        <v>0</v>
      </c>
      <c r="L73" s="62">
        <f>SUM(L69:L72)</f>
        <v>46</v>
      </c>
      <c r="M73" s="63">
        <f t="shared" si="6"/>
        <v>0.11764705882352941</v>
      </c>
      <c r="N73" s="62">
        <f>SUM(N69:N72)</f>
        <v>116</v>
      </c>
      <c r="O73" s="63">
        <f t="shared" si="7"/>
        <v>0.2966751918158568</v>
      </c>
      <c r="P73" s="62">
        <f>SUM(P69:P72)</f>
        <v>151</v>
      </c>
      <c r="Q73" s="63">
        <f t="shared" si="8"/>
        <v>0.38618925831202044</v>
      </c>
      <c r="R73" s="62">
        <f>SUM(R69:R72)</f>
        <v>78</v>
      </c>
      <c r="S73" s="63">
        <f>IF($C73&lt;&gt;0,R73/$C73,)</f>
        <v>0.19948849104859334</v>
      </c>
      <c r="T73" s="62">
        <f>SUM(T69:T72)</f>
        <v>0</v>
      </c>
      <c r="U73" s="63">
        <f t="shared" si="10"/>
        <v>0</v>
      </c>
      <c r="V73" s="51" t="str">
        <f t="shared" si="1"/>
        <v>đúng</v>
      </c>
      <c r="W73" s="51" t="str">
        <f>IF(C73='BO HOC'!I72,"Đúng","Sai")</f>
        <v>Sai</v>
      </c>
    </row>
    <row r="74" ht="21" customHeight="1"/>
    <row r="75" spans="2:22" s="3" customFormat="1" ht="15.75">
      <c r="B75" s="27"/>
      <c r="F75" s="25"/>
      <c r="G75" s="26"/>
      <c r="H75" s="25"/>
      <c r="K75" s="28"/>
      <c r="L75" s="28"/>
      <c r="M75" s="28"/>
      <c r="N75" s="97" t="s">
        <v>82</v>
      </c>
      <c r="O75" s="97"/>
      <c r="P75" s="97"/>
      <c r="Q75" s="97"/>
      <c r="R75" s="97"/>
      <c r="S75" s="97"/>
      <c r="T75" s="97"/>
      <c r="U75" s="97"/>
      <c r="V75" s="97"/>
    </row>
    <row r="76" spans="6:22" s="3" customFormat="1" ht="15.75">
      <c r="F76" s="25"/>
      <c r="H76" s="25"/>
      <c r="K76" s="28"/>
      <c r="L76" s="28"/>
      <c r="M76" s="28"/>
      <c r="N76" s="74" t="s">
        <v>83</v>
      </c>
      <c r="O76" s="74"/>
      <c r="P76" s="74"/>
      <c r="Q76" s="74"/>
      <c r="R76" s="74"/>
      <c r="S76" s="74"/>
      <c r="T76" s="74"/>
      <c r="U76" s="74"/>
      <c r="V76" s="74"/>
    </row>
    <row r="77" spans="6:22" s="3" customFormat="1" ht="15.75">
      <c r="F77" s="25"/>
      <c r="G77" s="26"/>
      <c r="H77" s="25"/>
      <c r="K77" s="28"/>
      <c r="L77" s="28"/>
      <c r="M77" s="28"/>
      <c r="N77" s="74" t="s">
        <v>84</v>
      </c>
      <c r="O77" s="74"/>
      <c r="P77" s="74"/>
      <c r="Q77" s="74"/>
      <c r="R77" s="74"/>
      <c r="S77" s="74"/>
      <c r="T77" s="74"/>
      <c r="U77" s="74"/>
      <c r="V77" s="74"/>
    </row>
    <row r="78" spans="6:22" s="3" customFormat="1" ht="15.75">
      <c r="F78" s="25"/>
      <c r="G78" s="26"/>
      <c r="H78" s="25"/>
      <c r="K78" s="30"/>
      <c r="L78" s="30"/>
      <c r="M78" s="30"/>
      <c r="N78" s="74"/>
      <c r="O78" s="74"/>
      <c r="P78" s="74"/>
      <c r="Q78" s="74"/>
      <c r="R78" s="74"/>
      <c r="S78" s="74"/>
      <c r="T78" s="74"/>
      <c r="U78" s="74"/>
      <c r="V78" s="74"/>
    </row>
    <row r="79" spans="14:22" ht="21" customHeight="1">
      <c r="N79" s="74"/>
      <c r="O79" s="74"/>
      <c r="P79" s="74"/>
      <c r="Q79" s="74"/>
      <c r="R79" s="74"/>
      <c r="S79" s="74"/>
      <c r="T79" s="74"/>
      <c r="U79" s="74"/>
      <c r="V79" s="74"/>
    </row>
    <row r="80" spans="4:22" s="24" customFormat="1" ht="21" customHeight="1">
      <c r="D80" s="22"/>
      <c r="E80" s="23"/>
      <c r="F80" s="22"/>
      <c r="G80" s="23"/>
      <c r="H80" s="22"/>
      <c r="I80" s="23"/>
      <c r="J80" s="22"/>
      <c r="K80" s="23"/>
      <c r="L80" s="22"/>
      <c r="M80" s="23"/>
      <c r="N80" s="74"/>
      <c r="O80" s="74"/>
      <c r="P80" s="74"/>
      <c r="Q80" s="74"/>
      <c r="R80" s="74"/>
      <c r="S80" s="74"/>
      <c r="T80" s="74"/>
      <c r="U80" s="74"/>
      <c r="V80" s="74"/>
    </row>
    <row r="81" spans="4:22" s="24" customFormat="1" ht="21" customHeight="1">
      <c r="D81" s="22"/>
      <c r="E81" s="23"/>
      <c r="F81" s="22"/>
      <c r="G81" s="23"/>
      <c r="H81" s="22"/>
      <c r="I81" s="23"/>
      <c r="J81" s="22"/>
      <c r="K81" s="23"/>
      <c r="L81" s="22"/>
      <c r="M81" s="23"/>
      <c r="N81" s="74" t="s">
        <v>85</v>
      </c>
      <c r="O81" s="74"/>
      <c r="P81" s="74"/>
      <c r="Q81" s="74"/>
      <c r="R81" s="74"/>
      <c r="S81" s="74"/>
      <c r="T81" s="74"/>
      <c r="U81" s="74"/>
      <c r="V81" s="74"/>
    </row>
    <row r="82" spans="4:21" s="24" customFormat="1" ht="21" customHeight="1">
      <c r="D82" s="22"/>
      <c r="E82" s="23"/>
      <c r="F82" s="22"/>
      <c r="G82" s="23"/>
      <c r="H82" s="22"/>
      <c r="I82" s="23"/>
      <c r="J82" s="22"/>
      <c r="K82" s="23"/>
      <c r="L82" s="22"/>
      <c r="M82" s="23"/>
      <c r="N82" s="22"/>
      <c r="O82" s="23"/>
      <c r="P82" s="22"/>
      <c r="Q82" s="23"/>
      <c r="R82" s="22"/>
      <c r="S82" s="22"/>
      <c r="T82" s="22"/>
      <c r="U82" s="23"/>
    </row>
    <row r="83" spans="4:21" s="24" customFormat="1" ht="21" customHeight="1">
      <c r="D83" s="22"/>
      <c r="E83" s="23"/>
      <c r="F83" s="22"/>
      <c r="G83" s="23"/>
      <c r="H83" s="22"/>
      <c r="I83" s="23"/>
      <c r="J83" s="22"/>
      <c r="K83" s="23"/>
      <c r="L83" s="22"/>
      <c r="M83" s="23"/>
      <c r="N83" s="22"/>
      <c r="O83" s="23"/>
      <c r="P83" s="22"/>
      <c r="Q83" s="23"/>
      <c r="R83" s="22"/>
      <c r="S83" s="22"/>
      <c r="T83" s="22"/>
      <c r="U83" s="23"/>
    </row>
    <row r="84" spans="4:21" s="24" customFormat="1" ht="21" customHeight="1"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2"/>
      <c r="T84" s="22"/>
      <c r="U84" s="23"/>
    </row>
    <row r="85" spans="4:21" s="24" customFormat="1" ht="21" customHeight="1">
      <c r="D85" s="22"/>
      <c r="E85" s="23"/>
      <c r="F85" s="22"/>
      <c r="G85" s="23"/>
      <c r="H85" s="22"/>
      <c r="I85" s="23"/>
      <c r="J85" s="22"/>
      <c r="K85" s="23"/>
      <c r="L85" s="22"/>
      <c r="M85" s="23"/>
      <c r="N85" s="22"/>
      <c r="O85" s="23"/>
      <c r="P85" s="22"/>
      <c r="Q85" s="23"/>
      <c r="R85" s="22"/>
      <c r="S85" s="22"/>
      <c r="T85" s="22"/>
      <c r="U85" s="23"/>
    </row>
    <row r="86" spans="4:21" s="24" customFormat="1" ht="21" customHeight="1">
      <c r="D86" s="22"/>
      <c r="E86" s="23"/>
      <c r="F86" s="22"/>
      <c r="G86" s="23"/>
      <c r="H86" s="22"/>
      <c r="I86" s="23"/>
      <c r="J86" s="22"/>
      <c r="K86" s="23"/>
      <c r="L86" s="22"/>
      <c r="M86" s="23"/>
      <c r="N86" s="22"/>
      <c r="O86" s="23"/>
      <c r="P86" s="22"/>
      <c r="Q86" s="23"/>
      <c r="R86" s="22"/>
      <c r="S86" s="22"/>
      <c r="T86" s="22"/>
      <c r="U86" s="23"/>
    </row>
  </sheetData>
  <sheetProtection/>
  <mergeCells count="39">
    <mergeCell ref="N79:V79"/>
    <mergeCell ref="N80:V80"/>
    <mergeCell ref="N81:V81"/>
    <mergeCell ref="A1:G1"/>
    <mergeCell ref="A2:G2"/>
    <mergeCell ref="A69:A72"/>
    <mergeCell ref="N75:V75"/>
    <mergeCell ref="N76:V76"/>
    <mergeCell ref="N77:V77"/>
    <mergeCell ref="N78:V78"/>
    <mergeCell ref="A39:A42"/>
    <mergeCell ref="A44:A47"/>
    <mergeCell ref="A49:A52"/>
    <mergeCell ref="A54:A57"/>
    <mergeCell ref="A59:A62"/>
    <mergeCell ref="A64:A67"/>
    <mergeCell ref="A9:A12"/>
    <mergeCell ref="A14:A17"/>
    <mergeCell ref="A19:A22"/>
    <mergeCell ref="A24:A27"/>
    <mergeCell ref="A29:A32"/>
    <mergeCell ref="A34:A37"/>
    <mergeCell ref="V6:V8"/>
    <mergeCell ref="W6:W8"/>
    <mergeCell ref="D7:E7"/>
    <mergeCell ref="F7:G7"/>
    <mergeCell ref="H7:I7"/>
    <mergeCell ref="J7:K7"/>
    <mergeCell ref="L7:M7"/>
    <mergeCell ref="N7:O7"/>
    <mergeCell ref="P7:Q7"/>
    <mergeCell ref="R7:S7"/>
    <mergeCell ref="B4:U4"/>
    <mergeCell ref="A6:A8"/>
    <mergeCell ref="B6:B8"/>
    <mergeCell ref="C6:C8"/>
    <mergeCell ref="D6:K6"/>
    <mergeCell ref="L6:U6"/>
    <mergeCell ref="T7:U7"/>
  </mergeCells>
  <printOptions/>
  <pageMargins left="0.5" right="0" top="0.75" bottom="0.75" header="0.3" footer="0.3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 GDDT</dc:title>
  <dc:subject/>
  <dc:creator>tbhai.dongthap</dc:creator>
  <cp:keywords/>
  <dc:description/>
  <cp:lastModifiedBy>MBA</cp:lastModifiedBy>
  <cp:lastPrinted>2021-03-06T04:00:21Z</cp:lastPrinted>
  <dcterms:created xsi:type="dcterms:W3CDTF">2009-09-09T01:32:07Z</dcterms:created>
  <dcterms:modified xsi:type="dcterms:W3CDTF">2021-03-06T04:00:26Z</dcterms:modified>
  <cp:category/>
  <cp:version/>
  <cp:contentType/>
  <cp:contentStatus/>
</cp:coreProperties>
</file>